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925"/>
  <workbookPr showInkAnnotation="0"/>
  <mc:AlternateContent xmlns:mc="http://schemas.openxmlformats.org/markup-compatibility/2006">
    <mc:Choice Requires="x15">
      <x15ac:absPath xmlns:x15ac="http://schemas.microsoft.com/office/spreadsheetml/2010/11/ac" url="C:\Users\IVAMARK\Documents\PRORAČUN IZVJEŠTAJI 2025\"/>
    </mc:Choice>
  </mc:AlternateContent>
  <bookViews>
    <workbookView xWindow="0" yWindow="0" windowWidth="28800" windowHeight="120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F330" i="9"/>
  <c r="H329" i="9"/>
  <c r="G329" i="9"/>
  <c r="E329" i="9" s="1"/>
  <c r="B329" i="9" s="1"/>
  <c r="F329" i="9"/>
  <c r="H328" i="9"/>
  <c r="E328" i="9" s="1"/>
  <c r="B328" i="9" s="1"/>
  <c r="G328" i="9"/>
  <c r="F328" i="9"/>
  <c r="H327" i="9"/>
  <c r="G327" i="9"/>
  <c r="F327" i="9"/>
  <c r="E327" i="9"/>
  <c r="B327" i="9" s="1"/>
  <c r="H326" i="9"/>
  <c r="G326" i="9"/>
  <c r="E326" i="9" s="1"/>
  <c r="F326" i="9"/>
  <c r="H325" i="9"/>
  <c r="G325" i="9"/>
  <c r="E325" i="9" s="1"/>
  <c r="B325" i="9" s="1"/>
  <c r="F325" i="9"/>
  <c r="H324" i="9"/>
  <c r="G324" i="9"/>
  <c r="F324" i="9"/>
  <c r="H323" i="9"/>
  <c r="G323" i="9"/>
  <c r="F323" i="9"/>
  <c r="E323" i="9"/>
  <c r="B323" i="9" s="1"/>
  <c r="H322" i="9"/>
  <c r="G322" i="9"/>
  <c r="E322" i="9" s="1"/>
  <c r="F322" i="9"/>
  <c r="H321" i="9"/>
  <c r="G321" i="9"/>
  <c r="E321" i="9" s="1"/>
  <c r="B321" i="9" s="1"/>
  <c r="F321" i="9"/>
  <c r="H320" i="9"/>
  <c r="E320" i="9" s="1"/>
  <c r="B320" i="9" s="1"/>
  <c r="G320" i="9"/>
  <c r="F320" i="9"/>
  <c r="H319" i="9"/>
  <c r="G319" i="9"/>
  <c r="F319" i="9"/>
  <c r="E319" i="9"/>
  <c r="B319" i="9" s="1"/>
  <c r="H318" i="9"/>
  <c r="G318" i="9"/>
  <c r="E318" i="9" s="1"/>
  <c r="F318" i="9"/>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F291" i="9" s="1"/>
  <c r="B291" i="9" s="1"/>
  <c r="L291" i="9"/>
  <c r="E291" i="9"/>
  <c r="M290" i="9"/>
  <c r="L290" i="9"/>
  <c r="F290" i="9" s="1"/>
  <c r="E290" i="9"/>
  <c r="M289" i="9"/>
  <c r="F289" i="9" s="1"/>
  <c r="B289" i="9" s="1"/>
  <c r="L289" i="9"/>
  <c r="E289" i="9"/>
  <c r="M288" i="9"/>
  <c r="L288" i="9"/>
  <c r="F288" i="9" s="1"/>
  <c r="E288" i="9"/>
  <c r="M287" i="9"/>
  <c r="F287" i="9" s="1"/>
  <c r="L287" i="9"/>
  <c r="E287" i="9"/>
  <c r="B287" i="9"/>
  <c r="M286" i="9"/>
  <c r="L286" i="9"/>
  <c r="F286" i="9" s="1"/>
  <c r="E286" i="9"/>
  <c r="M285" i="9"/>
  <c r="F285" i="9" s="1"/>
  <c r="B285" i="9" s="1"/>
  <c r="L285" i="9"/>
  <c r="E285" i="9"/>
  <c r="M284" i="9"/>
  <c r="L284" i="9"/>
  <c r="F284" i="9" s="1"/>
  <c r="E284" i="9"/>
  <c r="M283" i="9"/>
  <c r="F283" i="9" s="1"/>
  <c r="B283" i="9" s="1"/>
  <c r="L283" i="9"/>
  <c r="E283" i="9"/>
  <c r="M282" i="9"/>
  <c r="L282" i="9"/>
  <c r="F282" i="9" s="1"/>
  <c r="E282" i="9"/>
  <c r="M281" i="9"/>
  <c r="F281" i="9" s="1"/>
  <c r="B281" i="9" s="1"/>
  <c r="L281" i="9"/>
  <c r="E281" i="9"/>
  <c r="M280" i="9"/>
  <c r="L280" i="9"/>
  <c r="F280" i="9" s="1"/>
  <c r="E280" i="9"/>
  <c r="M279" i="9"/>
  <c r="F279" i="9" s="1"/>
  <c r="L279" i="9"/>
  <c r="E279" i="9"/>
  <c r="B279" i="9"/>
  <c r="M278" i="9"/>
  <c r="L278" i="9"/>
  <c r="F278" i="9" s="1"/>
  <c r="E278" i="9"/>
  <c r="M277" i="9"/>
  <c r="F277" i="9" s="1"/>
  <c r="B277" i="9" s="1"/>
  <c r="L277" i="9"/>
  <c r="E277" i="9"/>
  <c r="M276" i="9"/>
  <c r="L276" i="9"/>
  <c r="F276" i="9" s="1"/>
  <c r="E276" i="9"/>
  <c r="M275" i="9"/>
  <c r="F275" i="9" s="1"/>
  <c r="B275" i="9" s="1"/>
  <c r="L275" i="9"/>
  <c r="E275" i="9"/>
  <c r="M274" i="9"/>
  <c r="L274" i="9"/>
  <c r="F274" i="9" s="1"/>
  <c r="E274" i="9"/>
  <c r="M273" i="9"/>
  <c r="F273" i="9" s="1"/>
  <c r="B273" i="9" s="1"/>
  <c r="L273" i="9"/>
  <c r="E273" i="9"/>
  <c r="M272" i="9"/>
  <c r="L272" i="9"/>
  <c r="F272" i="9" s="1"/>
  <c r="E272" i="9"/>
  <c r="M271" i="9"/>
  <c r="F271" i="9" s="1"/>
  <c r="L271" i="9"/>
  <c r="E271" i="9"/>
  <c r="B271" i="9"/>
  <c r="M270" i="9"/>
  <c r="L270" i="9"/>
  <c r="F270" i="9" s="1"/>
  <c r="E270" i="9"/>
  <c r="M269" i="9"/>
  <c r="F269" i="9" s="1"/>
  <c r="B269" i="9" s="1"/>
  <c r="L269" i="9"/>
  <c r="E269" i="9"/>
  <c r="M268" i="9"/>
  <c r="L268" i="9"/>
  <c r="F268" i="9" s="1"/>
  <c r="E268" i="9"/>
  <c r="M267" i="9"/>
  <c r="F267" i="9" s="1"/>
  <c r="B267" i="9" s="1"/>
  <c r="L267" i="9"/>
  <c r="E267" i="9"/>
  <c r="M266" i="9"/>
  <c r="L266" i="9"/>
  <c r="F266" i="9" s="1"/>
  <c r="E266" i="9"/>
  <c r="M265" i="9"/>
  <c r="F265" i="9" s="1"/>
  <c r="B265" i="9" s="1"/>
  <c r="L265" i="9"/>
  <c r="E265" i="9"/>
  <c r="M264" i="9"/>
  <c r="L264" i="9"/>
  <c r="F264" i="9" s="1"/>
  <c r="E264" i="9"/>
  <c r="M263" i="9"/>
  <c r="F263" i="9" s="1"/>
  <c r="L263" i="9"/>
  <c r="E263" i="9"/>
  <c r="B263" i="9"/>
  <c r="M262" i="9"/>
  <c r="L262" i="9"/>
  <c r="F262" i="9" s="1"/>
  <c r="E262" i="9"/>
  <c r="M261" i="9"/>
  <c r="F261" i="9" s="1"/>
  <c r="B261" i="9" s="1"/>
  <c r="L261" i="9"/>
  <c r="E261" i="9"/>
  <c r="M260" i="9"/>
  <c r="L260" i="9"/>
  <c r="F260" i="9" s="1"/>
  <c r="E260" i="9"/>
  <c r="M259" i="9"/>
  <c r="F259" i="9" s="1"/>
  <c r="B259" i="9" s="1"/>
  <c r="L259" i="9"/>
  <c r="E259" i="9"/>
  <c r="M258" i="9"/>
  <c r="L258" i="9"/>
  <c r="F258" i="9" s="1"/>
  <c r="E258" i="9"/>
  <c r="M257" i="9"/>
  <c r="F257" i="9" s="1"/>
  <c r="B257" i="9" s="1"/>
  <c r="L257" i="9"/>
  <c r="E257" i="9"/>
  <c r="M256" i="9"/>
  <c r="L256" i="9"/>
  <c r="F256" i="9" s="1"/>
  <c r="E256" i="9"/>
  <c r="M255" i="9"/>
  <c r="F255" i="9" s="1"/>
  <c r="B255" i="9" s="1"/>
  <c r="L255" i="9"/>
  <c r="E255" i="9"/>
  <c r="M254" i="9"/>
  <c r="L254" i="9"/>
  <c r="F254" i="9" s="1"/>
  <c r="E254" i="9"/>
  <c r="M253" i="9"/>
  <c r="F253" i="9" s="1"/>
  <c r="B253" i="9" s="1"/>
  <c r="L253" i="9"/>
  <c r="E253" i="9"/>
  <c r="M252" i="9"/>
  <c r="L252" i="9"/>
  <c r="F252" i="9" s="1"/>
  <c r="E252" i="9"/>
  <c r="B252" i="9"/>
  <c r="M251" i="9"/>
  <c r="L251" i="9"/>
  <c r="F251" i="9"/>
  <c r="E251" i="9"/>
  <c r="B251" i="9" s="1"/>
  <c r="M250" i="9"/>
  <c r="L250" i="9"/>
  <c r="F250" i="9"/>
  <c r="E250" i="9"/>
  <c r="M249" i="9"/>
  <c r="L249" i="9"/>
  <c r="F249" i="9"/>
  <c r="B249" i="9" s="1"/>
  <c r="E249" i="9"/>
  <c r="M248" i="9"/>
  <c r="L248" i="9"/>
  <c r="F248" i="9" s="1"/>
  <c r="B248" i="9" s="1"/>
  <c r="E248" i="9"/>
  <c r="M247" i="9"/>
  <c r="F247" i="9" s="1"/>
  <c r="L247" i="9"/>
  <c r="E247" i="9"/>
  <c r="B247" i="9" s="1"/>
  <c r="M246" i="9"/>
  <c r="L246" i="9"/>
  <c r="F246" i="9"/>
  <c r="E246" i="9"/>
  <c r="M245" i="9"/>
  <c r="L245" i="9"/>
  <c r="F245" i="9"/>
  <c r="B245" i="9" s="1"/>
  <c r="E245" i="9"/>
  <c r="M244" i="9"/>
  <c r="L244" i="9"/>
  <c r="E244" i="9"/>
  <c r="M243" i="9"/>
  <c r="F243" i="9" s="1"/>
  <c r="L243" i="9"/>
  <c r="E243" i="9"/>
  <c r="M242" i="9"/>
  <c r="F242" i="9" s="1"/>
  <c r="L242" i="9"/>
  <c r="E242" i="9"/>
  <c r="M241" i="9"/>
  <c r="F241" i="9" s="1"/>
  <c r="B241" i="9" s="1"/>
  <c r="L241" i="9"/>
  <c r="E241" i="9"/>
  <c r="M240" i="9"/>
  <c r="L240" i="9"/>
  <c r="F240" i="9" s="1"/>
  <c r="B240" i="9" s="1"/>
  <c r="E240" i="9"/>
  <c r="M239" i="9"/>
  <c r="F239" i="9" s="1"/>
  <c r="L239" i="9"/>
  <c r="E239" i="9"/>
  <c r="M238" i="9"/>
  <c r="F238" i="9" s="1"/>
  <c r="L238" i="9"/>
  <c r="E238" i="9"/>
  <c r="M237" i="9"/>
  <c r="F237" i="9" s="1"/>
  <c r="B237" i="9" s="1"/>
  <c r="L237" i="9"/>
  <c r="E237" i="9"/>
  <c r="M236" i="9"/>
  <c r="L236" i="9"/>
  <c r="F236" i="9" s="1"/>
  <c r="B236" i="9" s="1"/>
  <c r="E236" i="9"/>
  <c r="M235" i="9"/>
  <c r="L235" i="9"/>
  <c r="F235" i="9"/>
  <c r="E235" i="9"/>
  <c r="B235" i="9" s="1"/>
  <c r="M234" i="9"/>
  <c r="L234" i="9"/>
  <c r="F234" i="9"/>
  <c r="E234" i="9"/>
  <c r="M233" i="9"/>
  <c r="F233" i="9" s="1"/>
  <c r="B233" i="9" s="1"/>
  <c r="L233" i="9"/>
  <c r="E233" i="9"/>
  <c r="M232" i="9"/>
  <c r="L232" i="9"/>
  <c r="F232" i="9" s="1"/>
  <c r="E232" i="9"/>
  <c r="B232" i="9"/>
  <c r="M231" i="9"/>
  <c r="F231" i="9" s="1"/>
  <c r="L231" i="9"/>
  <c r="E231" i="9"/>
  <c r="M230" i="9"/>
  <c r="L230" i="9"/>
  <c r="F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H170" i="9"/>
  <c r="G170" i="9"/>
  <c r="F170" i="9"/>
  <c r="H169" i="9"/>
  <c r="E169" i="9" s="1"/>
  <c r="G169" i="9"/>
  <c r="F169" i="9"/>
  <c r="B169" i="9"/>
  <c r="H168" i="9"/>
  <c r="G168" i="9"/>
  <c r="F168" i="9"/>
  <c r="E168" i="9"/>
  <c r="B168" i="9" s="1"/>
  <c r="H167" i="9"/>
  <c r="G167" i="9"/>
  <c r="E167" i="9" s="1"/>
  <c r="B167" i="9" s="1"/>
  <c r="F167" i="9"/>
  <c r="H166" i="9"/>
  <c r="G166" i="9"/>
  <c r="F166" i="9"/>
  <c r="H165" i="9"/>
  <c r="G165" i="9"/>
  <c r="E165" i="9" s="1"/>
  <c r="B165" i="9" s="1"/>
  <c r="F165" i="9"/>
  <c r="H164" i="9"/>
  <c r="G164" i="9"/>
  <c r="F164" i="9"/>
  <c r="E164" i="9"/>
  <c r="B164" i="9" s="1"/>
  <c r="H163" i="9"/>
  <c r="G163" i="9"/>
  <c r="F163" i="9"/>
  <c r="E163" i="9"/>
  <c r="H162" i="9"/>
  <c r="G162" i="9"/>
  <c r="F162" i="9"/>
  <c r="H161" i="9"/>
  <c r="E161" i="9" s="1"/>
  <c r="G161" i="9"/>
  <c r="F161" i="9"/>
  <c r="B161" i="9"/>
  <c r="H160" i="9"/>
  <c r="G160" i="9"/>
  <c r="F160" i="9"/>
  <c r="E160" i="9"/>
  <c r="B160" i="9" s="1"/>
  <c r="H159" i="9"/>
  <c r="G159" i="9"/>
  <c r="E159" i="9" s="1"/>
  <c r="B159" i="9" s="1"/>
  <c r="F159" i="9"/>
  <c r="H158" i="9"/>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E79" i="9" s="1"/>
  <c r="B79" i="9" s="1"/>
  <c r="F79" i="9"/>
  <c r="H78" i="9"/>
  <c r="G78" i="9"/>
  <c r="F78" i="9"/>
  <c r="H77" i="9"/>
  <c r="G77" i="9"/>
  <c r="E77" i="9" s="1"/>
  <c r="B77" i="9" s="1"/>
  <c r="F77" i="9"/>
  <c r="H76" i="9"/>
  <c r="E76" i="9" s="1"/>
  <c r="B76" i="9" s="1"/>
  <c r="G76" i="9"/>
  <c r="F76" i="9"/>
  <c r="H75" i="9"/>
  <c r="G75" i="9"/>
  <c r="E75" i="9" s="1"/>
  <c r="B75" i="9" s="1"/>
  <c r="F75" i="9"/>
  <c r="H74" i="9"/>
  <c r="G74" i="9"/>
  <c r="F74" i="9"/>
  <c r="H73" i="9"/>
  <c r="G73" i="9"/>
  <c r="F73" i="9"/>
  <c r="H72" i="9"/>
  <c r="G72" i="9"/>
  <c r="F72" i="9"/>
  <c r="E72" i="9"/>
  <c r="B72" i="9" s="1"/>
  <c r="H71" i="9"/>
  <c r="G71" i="9"/>
  <c r="F71" i="9"/>
  <c r="E71" i="9"/>
  <c r="H70" i="9"/>
  <c r="G70" i="9"/>
  <c r="F70" i="9"/>
  <c r="H69" i="9"/>
  <c r="E69" i="9" s="1"/>
  <c r="B69" i="9" s="1"/>
  <c r="G69" i="9"/>
  <c r="F69" i="9"/>
  <c r="H68" i="9"/>
  <c r="G68" i="9"/>
  <c r="F68" i="9"/>
  <c r="E68" i="9"/>
  <c r="B68" i="9" s="1"/>
  <c r="H67" i="9"/>
  <c r="G67" i="9"/>
  <c r="F67" i="9"/>
  <c r="H66" i="9"/>
  <c r="G66" i="9"/>
  <c r="F66" i="9"/>
  <c r="E66" i="9"/>
  <c r="B66" i="9" s="1"/>
  <c r="H65" i="9"/>
  <c r="E65" i="9" s="1"/>
  <c r="G65" i="9"/>
  <c r="F65" i="9"/>
  <c r="H64" i="9"/>
  <c r="G64" i="9"/>
  <c r="E64" i="9" s="1"/>
  <c r="B64" i="9" s="1"/>
  <c r="F64" i="9"/>
  <c r="H63" i="9"/>
  <c r="G63" i="9"/>
  <c r="F63" i="9"/>
  <c r="H62" i="9"/>
  <c r="G62" i="9"/>
  <c r="F62" i="9"/>
  <c r="E62" i="9"/>
  <c r="B62" i="9" s="1"/>
  <c r="H61" i="9"/>
  <c r="E61" i="9" s="1"/>
  <c r="B61" i="9" s="1"/>
  <c r="G61" i="9"/>
  <c r="F61" i="9"/>
  <c r="H60" i="9"/>
  <c r="G60" i="9"/>
  <c r="E60" i="9" s="1"/>
  <c r="B60" i="9" s="1"/>
  <c r="F60" i="9"/>
  <c r="H59" i="9"/>
  <c r="G59" i="9"/>
  <c r="F59" i="9"/>
  <c r="H58" i="9"/>
  <c r="G58" i="9"/>
  <c r="F58" i="9"/>
  <c r="E58" i="9"/>
  <c r="B58" i="9" s="1"/>
  <c r="H57" i="9"/>
  <c r="E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G49" i="9"/>
  <c r="F49" i="9"/>
  <c r="H48" i="9"/>
  <c r="G48" i="9"/>
  <c r="F48" i="9"/>
  <c r="H47" i="9"/>
  <c r="G47" i="9"/>
  <c r="F47" i="9"/>
  <c r="H46" i="9"/>
  <c r="G46" i="9"/>
  <c r="F46" i="9"/>
  <c r="E46" i="9"/>
  <c r="B46" i="9" s="1"/>
  <c r="H45" i="9"/>
  <c r="E45" i="9" s="1"/>
  <c r="B45" i="9" s="1"/>
  <c r="G45" i="9"/>
  <c r="F45" i="9"/>
  <c r="H44" i="9"/>
  <c r="G44" i="9"/>
  <c r="E44" i="9" s="1"/>
  <c r="B44" i="9" s="1"/>
  <c r="F44" i="9"/>
  <c r="H43" i="9"/>
  <c r="G43" i="9"/>
  <c r="F43" i="9"/>
  <c r="H42" i="9"/>
  <c r="G42" i="9"/>
  <c r="F42" i="9"/>
  <c r="E42" i="9"/>
  <c r="B42" i="9" s="1"/>
  <c r="H41" i="9"/>
  <c r="E41" i="9" s="1"/>
  <c r="G41" i="9"/>
  <c r="F41" i="9"/>
  <c r="H40" i="9"/>
  <c r="G40" i="9"/>
  <c r="E40" i="9" s="1"/>
  <c r="B40" i="9" s="1"/>
  <c r="F40" i="9"/>
  <c r="H39" i="9"/>
  <c r="G39" i="9"/>
  <c r="F39" i="9"/>
  <c r="H38" i="9"/>
  <c r="G38" i="9"/>
  <c r="F38" i="9"/>
  <c r="E38" i="9"/>
  <c r="B38" i="9" s="1"/>
  <c r="H37" i="9"/>
  <c r="E37" i="9" s="1"/>
  <c r="B37" i="9" s="1"/>
  <c r="G37" i="9"/>
  <c r="F37" i="9"/>
  <c r="H36" i="9"/>
  <c r="G36" i="9"/>
  <c r="E36" i="9" s="1"/>
  <c r="B36" i="9" s="1"/>
  <c r="F36" i="9"/>
  <c r="H35" i="9"/>
  <c r="G35" i="9"/>
  <c r="F35" i="9"/>
  <c r="H34" i="9"/>
  <c r="G34" i="9"/>
  <c r="F34" i="9"/>
  <c r="E34" i="9"/>
  <c r="B34" i="9" s="1"/>
  <c r="H33" i="9"/>
  <c r="E33" i="9" s="1"/>
  <c r="G33" i="9"/>
  <c r="F33" i="9"/>
  <c r="H32" i="9"/>
  <c r="G32" i="9"/>
  <c r="F32" i="9"/>
  <c r="H31" i="9"/>
  <c r="G31" i="9"/>
  <c r="F31" i="9"/>
  <c r="H30" i="9"/>
  <c r="G30" i="9"/>
  <c r="F30" i="9"/>
  <c r="E30" i="9"/>
  <c r="B30" i="9" s="1"/>
  <c r="H29" i="9"/>
  <c r="E29" i="9" s="1"/>
  <c r="B29" i="9" s="1"/>
  <c r="G29" i="9"/>
  <c r="F29" i="9"/>
  <c r="H28" i="9"/>
  <c r="G28" i="9"/>
  <c r="E28" i="9" s="1"/>
  <c r="B28" i="9" s="1"/>
  <c r="F28" i="9"/>
  <c r="H27" i="9"/>
  <c r="G27" i="9"/>
  <c r="F27" i="9"/>
  <c r="H26" i="9"/>
  <c r="E26" i="9" s="1"/>
  <c r="B26" i="9" s="1"/>
  <c r="G26" i="9"/>
  <c r="F26" i="9"/>
  <c r="H25" i="9"/>
  <c r="E25" i="9" s="1"/>
  <c r="G25" i="9"/>
  <c r="F25" i="9"/>
  <c r="F24" i="9"/>
  <c r="F4" i="9"/>
  <c r="O3" i="9"/>
  <c r="G296" i="9" s="1"/>
  <c r="I3" i="9"/>
  <c r="H3" i="9"/>
  <c r="G3" i="9"/>
  <c r="D104" i="8"/>
  <c r="I41" i="3" s="1"/>
  <c r="D97" i="8"/>
  <c r="D92" i="8"/>
  <c r="D87" i="8"/>
  <c r="D82" i="8"/>
  <c r="D77" i="8"/>
  <c r="D72" i="8"/>
  <c r="D67" i="8"/>
  <c r="D62" i="8"/>
  <c r="D57" i="8"/>
  <c r="D52" i="8"/>
  <c r="D51" i="8"/>
  <c r="D45" i="8" s="1"/>
  <c r="D46" i="8"/>
  <c r="D37" i="8"/>
  <c r="D27" i="8"/>
  <c r="C1604" i="1" s="1"/>
  <c r="D18" i="8"/>
  <c r="D8" i="8"/>
  <c r="D6" i="8" s="1"/>
  <c r="E44" i="7"/>
  <c r="D44" i="7"/>
  <c r="E39" i="7"/>
  <c r="E38" i="7" s="1"/>
  <c r="D39" i="7"/>
  <c r="D38" i="7" s="1"/>
  <c r="C1571" i="1" s="1"/>
  <c r="E30" i="7"/>
  <c r="D30" i="7"/>
  <c r="E23" i="7"/>
  <c r="D23" i="7"/>
  <c r="E22" i="7"/>
  <c r="D22" i="7"/>
  <c r="E14" i="7"/>
  <c r="D14" i="7"/>
  <c r="E7" i="7"/>
  <c r="E6" i="7" s="1"/>
  <c r="E5" i="7" s="1"/>
  <c r="D7" i="7"/>
  <c r="D6" i="7" s="1"/>
  <c r="D5" i="7" s="1"/>
  <c r="C1538" i="1"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1471" i="1" s="1"/>
  <c r="G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1264" i="1" s="1"/>
  <c r="G1264" i="1" s="1"/>
  <c r="D260" i="5"/>
  <c r="F259" i="5"/>
  <c r="F258" i="5"/>
  <c r="F257" i="5"/>
  <c r="E256" i="5"/>
  <c r="F256" i="5" s="1"/>
  <c r="D256" i="5"/>
  <c r="D255" i="5"/>
  <c r="F254" i="5"/>
  <c r="F253" i="5"/>
  <c r="E252" i="5"/>
  <c r="F252" i="5" s="1"/>
  <c r="D252" i="5"/>
  <c r="D251"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F71" i="5"/>
  <c r="E71" i="5"/>
  <c r="D71" i="5"/>
  <c r="D70" i="5" s="1"/>
  <c r="F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E597" i="4" s="1"/>
  <c r="D603" i="4"/>
  <c r="F602" i="4"/>
  <c r="F601" i="4"/>
  <c r="F600" i="4"/>
  <c r="F599" i="4"/>
  <c r="F598" i="4"/>
  <c r="E598" i="4"/>
  <c r="D598" i="4"/>
  <c r="D597" i="4" s="1"/>
  <c r="F597"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D536" i="4" s="1"/>
  <c r="F549" i="4"/>
  <c r="F548" i="4"/>
  <c r="F547" i="4"/>
  <c r="F546" i="4"/>
  <c r="E545" i="4"/>
  <c r="D545" i="4"/>
  <c r="F545" i="4" s="1"/>
  <c r="F544" i="4"/>
  <c r="F543" i="4"/>
  <c r="E542" i="4"/>
  <c r="D542" i="4"/>
  <c r="F542" i="4" s="1"/>
  <c r="F541" i="4"/>
  <c r="F540" i="4"/>
  <c r="F539" i="4"/>
  <c r="F538" i="4"/>
  <c r="E537" i="4"/>
  <c r="D537" i="4"/>
  <c r="F537" i="4" s="1"/>
  <c r="F536" i="4"/>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F485" i="4"/>
  <c r="E485" i="4"/>
  <c r="D485" i="4"/>
  <c r="F484" i="4"/>
  <c r="F483" i="4"/>
  <c r="F482" i="4"/>
  <c r="F481"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s="1"/>
  <c r="F431" i="4" s="1"/>
  <c r="E431" i="4"/>
  <c r="F428" i="4"/>
  <c r="E428" i="4"/>
  <c r="D428" i="4"/>
  <c r="E427" i="4"/>
  <c r="D427" i="4"/>
  <c r="D648" i="4" s="1"/>
  <c r="E426" i="4"/>
  <c r="E647" i="4" s="1"/>
  <c r="D641" i="1" s="1"/>
  <c r="D426" i="4"/>
  <c r="D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E360" i="4" s="1"/>
  <c r="D374" i="4"/>
  <c r="F374" i="4" s="1"/>
  <c r="F372" i="4"/>
  <c r="F371" i="4"/>
  <c r="F370" i="4"/>
  <c r="F369" i="4"/>
  <c r="F368" i="4"/>
  <c r="F367" i="4"/>
  <c r="E366" i="4"/>
  <c r="D366" i="4"/>
  <c r="F366" i="4" s="1"/>
  <c r="F365" i="4"/>
  <c r="F364" i="4"/>
  <c r="F363" i="4"/>
  <c r="F362" i="4"/>
  <c r="E362" i="4"/>
  <c r="E361" i="4" s="1"/>
  <c r="D362" i="4"/>
  <c r="F361" i="4"/>
  <c r="D361" i="4"/>
  <c r="F359" i="4"/>
  <c r="E358" i="4"/>
  <c r="D358" i="4"/>
  <c r="F358" i="4" s="1"/>
  <c r="F357" i="4"/>
  <c r="F356" i="4"/>
  <c r="E355" i="4"/>
  <c r="D355" i="4"/>
  <c r="E354" i="4"/>
  <c r="F353" i="4"/>
  <c r="F352" i="4"/>
  <c r="F351" i="4"/>
  <c r="F350"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E262" i="4" s="1"/>
  <c r="D263" i="4"/>
  <c r="F263" i="4" s="1"/>
  <c r="F262"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D230" i="4" s="1"/>
  <c r="F230" i="4" s="1"/>
  <c r="F233" i="4"/>
  <c r="F232" i="4"/>
  <c r="F231" i="4"/>
  <c r="E231" i="4"/>
  <c r="D231" i="4"/>
  <c r="F229" i="4"/>
  <c r="F228" i="4"/>
  <c r="F227" i="4"/>
  <c r="F226" i="4"/>
  <c r="E225" i="4"/>
  <c r="E221" i="4" s="1"/>
  <c r="D225" i="4"/>
  <c r="F225" i="4" s="1"/>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D131" i="1" s="1"/>
  <c r="D135" i="4"/>
  <c r="D134" i="4"/>
  <c r="F133" i="4"/>
  <c r="F132" i="4"/>
  <c r="F131" i="4"/>
  <c r="F130" i="4"/>
  <c r="E129" i="4"/>
  <c r="D129" i="4"/>
  <c r="F129" i="4" s="1"/>
  <c r="F128" i="4"/>
  <c r="F127" i="4"/>
  <c r="F126" i="4"/>
  <c r="E126" i="4"/>
  <c r="D126" i="4"/>
  <c r="D125" i="4" s="1"/>
  <c r="F125" i="4" s="1"/>
  <c r="E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6"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0" i="4"/>
  <c r="F59" i="4"/>
  <c r="F58" i="4"/>
  <c r="E58" i="4"/>
  <c r="D58" i="4"/>
  <c r="F57" i="4"/>
  <c r="F56" i="4"/>
  <c r="F55" i="4"/>
  <c r="F54" i="4"/>
  <c r="E53" i="4"/>
  <c r="D53" i="4"/>
  <c r="F52" i="4"/>
  <c r="F51" i="4"/>
  <c r="E50" i="4"/>
  <c r="D50" i="4"/>
  <c r="F50"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I40"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G27" i="3"/>
  <c r="B27" i="3"/>
  <c r="H25"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G1683" i="1" s="1"/>
  <c r="H1682" i="1"/>
  <c r="G1682" i="1"/>
  <c r="C1682" i="1"/>
  <c r="G1680" i="1"/>
  <c r="C1680" i="1"/>
  <c r="H1680" i="1" s="1"/>
  <c r="H1679" i="1"/>
  <c r="C1679" i="1"/>
  <c r="G1679" i="1" s="1"/>
  <c r="H1678" i="1"/>
  <c r="G1678" i="1"/>
  <c r="C1678" i="1"/>
  <c r="H1677" i="1"/>
  <c r="G1677" i="1"/>
  <c r="C1677" i="1"/>
  <c r="G1676" i="1"/>
  <c r="C1676" i="1"/>
  <c r="H1676" i="1" s="1"/>
  <c r="H1675" i="1"/>
  <c r="C1675" i="1"/>
  <c r="G1675" i="1" s="1"/>
  <c r="H1674" i="1"/>
  <c r="G1674" i="1"/>
  <c r="C1674" i="1"/>
  <c r="G1673" i="1"/>
  <c r="C1673" i="1"/>
  <c r="H1673" i="1" s="1"/>
  <c r="G1672" i="1"/>
  <c r="C1672" i="1"/>
  <c r="H1672" i="1" s="1"/>
  <c r="H1671" i="1"/>
  <c r="C1671" i="1"/>
  <c r="G1671" i="1" s="1"/>
  <c r="H1670" i="1"/>
  <c r="G1670" i="1"/>
  <c r="C1670" i="1"/>
  <c r="H1669" i="1"/>
  <c r="G1669" i="1"/>
  <c r="C1669" i="1"/>
  <c r="G1668" i="1"/>
  <c r="C1668" i="1"/>
  <c r="H1668" i="1" s="1"/>
  <c r="H1667" i="1"/>
  <c r="C1667" i="1"/>
  <c r="G1667" i="1" s="1"/>
  <c r="H1666" i="1"/>
  <c r="G1666" i="1"/>
  <c r="C1666" i="1"/>
  <c r="G1665" i="1"/>
  <c r="C1665" i="1"/>
  <c r="H1665" i="1" s="1"/>
  <c r="G1664" i="1"/>
  <c r="C1664" i="1"/>
  <c r="H1664" i="1" s="1"/>
  <c r="H1663" i="1"/>
  <c r="C1663" i="1"/>
  <c r="G1663" i="1" s="1"/>
  <c r="H1662" i="1"/>
  <c r="G1662" i="1"/>
  <c r="C1662" i="1"/>
  <c r="H1661" i="1"/>
  <c r="G1661" i="1"/>
  <c r="C1661" i="1"/>
  <c r="G1660" i="1"/>
  <c r="C1660" i="1"/>
  <c r="H1660" i="1" s="1"/>
  <c r="H1659" i="1"/>
  <c r="C1659" i="1"/>
  <c r="G1659" i="1" s="1"/>
  <c r="H1658" i="1"/>
  <c r="G1658" i="1"/>
  <c r="C1658" i="1"/>
  <c r="G1657" i="1"/>
  <c r="C1657" i="1"/>
  <c r="H1657" i="1" s="1"/>
  <c r="G1656" i="1"/>
  <c r="C1656" i="1"/>
  <c r="H1656" i="1" s="1"/>
  <c r="H1655" i="1"/>
  <c r="C1655" i="1"/>
  <c r="G1655" i="1" s="1"/>
  <c r="H1654" i="1"/>
  <c r="G1654" i="1"/>
  <c r="C1654" i="1"/>
  <c r="H1653" i="1"/>
  <c r="G1653" i="1"/>
  <c r="C1653" i="1"/>
  <c r="G1652" i="1"/>
  <c r="C1652" i="1"/>
  <c r="H1652" i="1" s="1"/>
  <c r="H1651" i="1"/>
  <c r="C1651" i="1"/>
  <c r="G1651" i="1" s="1"/>
  <c r="H1650" i="1"/>
  <c r="G1650" i="1"/>
  <c r="C1650" i="1"/>
  <c r="G1649" i="1"/>
  <c r="C1649" i="1"/>
  <c r="H1649" i="1" s="1"/>
  <c r="G1648" i="1"/>
  <c r="C1648" i="1"/>
  <c r="H1648" i="1" s="1"/>
  <c r="H1647" i="1"/>
  <c r="C1647" i="1"/>
  <c r="G1647" i="1" s="1"/>
  <c r="H1646" i="1"/>
  <c r="G1646" i="1"/>
  <c r="C1646" i="1"/>
  <c r="H1645" i="1"/>
  <c r="G1645" i="1"/>
  <c r="C1645" i="1"/>
  <c r="G1644" i="1"/>
  <c r="C1644" i="1"/>
  <c r="H1644" i="1" s="1"/>
  <c r="H1643" i="1"/>
  <c r="C1643" i="1"/>
  <c r="G1643" i="1" s="1"/>
  <c r="H1642" i="1"/>
  <c r="G1642" i="1"/>
  <c r="C1642" i="1"/>
  <c r="G1641" i="1"/>
  <c r="C1641" i="1"/>
  <c r="H1641" i="1" s="1"/>
  <c r="G1640" i="1"/>
  <c r="C1640" i="1"/>
  <c r="H1640" i="1" s="1"/>
  <c r="H1639" i="1"/>
  <c r="C1639" i="1"/>
  <c r="G1639" i="1" s="1"/>
  <c r="H1638" i="1"/>
  <c r="G1638" i="1"/>
  <c r="C1638" i="1"/>
  <c r="H1637" i="1"/>
  <c r="G1637" i="1"/>
  <c r="C1637" i="1"/>
  <c r="G1636" i="1"/>
  <c r="C1636" i="1"/>
  <c r="H1636" i="1" s="1"/>
  <c r="H1635" i="1"/>
  <c r="C1635" i="1"/>
  <c r="G1635" i="1" s="1"/>
  <c r="H1634" i="1"/>
  <c r="G1634" i="1"/>
  <c r="C1634" i="1"/>
  <c r="G1633" i="1"/>
  <c r="C1633" i="1"/>
  <c r="H1633" i="1" s="1"/>
  <c r="G1632" i="1"/>
  <c r="C1632" i="1"/>
  <c r="H1632" i="1" s="1"/>
  <c r="H1631" i="1"/>
  <c r="C1631" i="1"/>
  <c r="G1631" i="1" s="1"/>
  <c r="H1630" i="1"/>
  <c r="G1630" i="1"/>
  <c r="C1630" i="1"/>
  <c r="H1629" i="1"/>
  <c r="G1629" i="1"/>
  <c r="C1629" i="1"/>
  <c r="G1628" i="1"/>
  <c r="C1628" i="1"/>
  <c r="H1628" i="1" s="1"/>
  <c r="H1627" i="1"/>
  <c r="C1627" i="1"/>
  <c r="G1627" i="1" s="1"/>
  <c r="H1626" i="1"/>
  <c r="G1626" i="1"/>
  <c r="C1626" i="1"/>
  <c r="G1625" i="1"/>
  <c r="C1625" i="1"/>
  <c r="H1625" i="1" s="1"/>
  <c r="G1624" i="1"/>
  <c r="C1624" i="1"/>
  <c r="H1624" i="1" s="1"/>
  <c r="H1623" i="1"/>
  <c r="C1623" i="1"/>
  <c r="G1623" i="1" s="1"/>
  <c r="H1622" i="1"/>
  <c r="G1622" i="1"/>
  <c r="C1622" i="1"/>
  <c r="G1620" i="1"/>
  <c r="C1620" i="1"/>
  <c r="H1620" i="1" s="1"/>
  <c r="H1619" i="1"/>
  <c r="C1619" i="1"/>
  <c r="G1619" i="1" s="1"/>
  <c r="H1618" i="1"/>
  <c r="G1618" i="1"/>
  <c r="C1618" i="1"/>
  <c r="H1617" i="1"/>
  <c r="G1617" i="1"/>
  <c r="C1617" i="1"/>
  <c r="G1616" i="1"/>
  <c r="C1616" i="1"/>
  <c r="H1616" i="1" s="1"/>
  <c r="H1615" i="1"/>
  <c r="C1615" i="1"/>
  <c r="G1615" i="1" s="1"/>
  <c r="H1614" i="1"/>
  <c r="G1614" i="1"/>
  <c r="C1614" i="1"/>
  <c r="C1613" i="1"/>
  <c r="H1613" i="1" s="1"/>
  <c r="G1612" i="1"/>
  <c r="C1612" i="1"/>
  <c r="H1612" i="1" s="1"/>
  <c r="C1611" i="1"/>
  <c r="G1611" i="1" s="1"/>
  <c r="H1610" i="1"/>
  <c r="G1610" i="1"/>
  <c r="C1610" i="1"/>
  <c r="H1609" i="1"/>
  <c r="G1609" i="1"/>
  <c r="C1609" i="1"/>
  <c r="G1608" i="1"/>
  <c r="C1608" i="1"/>
  <c r="H1608" i="1" s="1"/>
  <c r="C1607" i="1"/>
  <c r="G1607" i="1" s="1"/>
  <c r="C1606" i="1"/>
  <c r="H1606" i="1" s="1"/>
  <c r="G1605" i="1"/>
  <c r="C1605" i="1"/>
  <c r="H1605" i="1" s="1"/>
  <c r="C1603" i="1"/>
  <c r="G1603" i="1" s="1"/>
  <c r="G1601" i="1"/>
  <c r="C1601" i="1"/>
  <c r="H1601" i="1" s="1"/>
  <c r="G1600" i="1"/>
  <c r="C1600" i="1"/>
  <c r="H1600" i="1" s="1"/>
  <c r="H1599" i="1"/>
  <c r="C1599" i="1"/>
  <c r="G1599" i="1" s="1"/>
  <c r="H1598" i="1"/>
  <c r="G1598" i="1"/>
  <c r="C1598" i="1"/>
  <c r="G1597" i="1"/>
  <c r="C1597" i="1"/>
  <c r="H1597" i="1" s="1"/>
  <c r="G1596" i="1"/>
  <c r="C1596" i="1"/>
  <c r="H1596" i="1" s="1"/>
  <c r="H1595" i="1"/>
  <c r="C1595" i="1"/>
  <c r="G1595" i="1" s="1"/>
  <c r="H1594" i="1"/>
  <c r="C1594" i="1"/>
  <c r="G1594" i="1" s="1"/>
  <c r="H1593" i="1"/>
  <c r="G1593" i="1"/>
  <c r="C1593" i="1"/>
  <c r="C1592" i="1"/>
  <c r="H1592" i="1" s="1"/>
  <c r="H1591" i="1"/>
  <c r="C1591" i="1"/>
  <c r="G1591" i="1" s="1"/>
  <c r="H1590" i="1"/>
  <c r="G1590" i="1"/>
  <c r="C1590" i="1"/>
  <c r="G1589" i="1"/>
  <c r="C1589" i="1"/>
  <c r="H1589" i="1" s="1"/>
  <c r="C1588" i="1"/>
  <c r="H1588" i="1" s="1"/>
  <c r="C1587" i="1"/>
  <c r="G1587" i="1" s="1"/>
  <c r="H1586" i="1"/>
  <c r="C1586" i="1"/>
  <c r="G1586" i="1" s="1"/>
  <c r="C1585" i="1"/>
  <c r="H1585" i="1" s="1"/>
  <c r="G1584" i="1"/>
  <c r="C1584" i="1"/>
  <c r="H1584" i="1" s="1"/>
  <c r="C1583" i="1"/>
  <c r="G1583" i="1" s="1"/>
  <c r="H1582" i="1"/>
  <c r="G1582" i="1"/>
  <c r="C1582" i="1"/>
  <c r="D1581" i="1"/>
  <c r="H1581" i="1" s="1"/>
  <c r="C1581" i="1"/>
  <c r="J1580" i="1"/>
  <c r="H1580" i="1"/>
  <c r="G1580" i="1"/>
  <c r="I1580" i="1" s="1"/>
  <c r="D1580" i="1"/>
  <c r="C1580" i="1"/>
  <c r="D1579" i="1"/>
  <c r="C1579" i="1"/>
  <c r="H1579" i="1" s="1"/>
  <c r="J1578" i="1"/>
  <c r="G1578" i="1"/>
  <c r="I1578" i="1" s="1"/>
  <c r="D1578" i="1"/>
  <c r="H1578" i="1" s="1"/>
  <c r="C1578" i="1"/>
  <c r="G1577" i="1"/>
  <c r="D1577" i="1"/>
  <c r="H1577" i="1" s="1"/>
  <c r="C1577" i="1"/>
  <c r="D1576" i="1"/>
  <c r="H1576" i="1" s="1"/>
  <c r="C1576" i="1"/>
  <c r="J1575" i="1"/>
  <c r="H1575" i="1"/>
  <c r="G1575" i="1"/>
  <c r="I1575" i="1" s="1"/>
  <c r="D1575" i="1"/>
  <c r="C1575" i="1"/>
  <c r="D1574" i="1"/>
  <c r="C1574" i="1"/>
  <c r="H1574" i="1" s="1"/>
  <c r="J1573" i="1"/>
  <c r="G1573" i="1"/>
  <c r="D1573" i="1"/>
  <c r="H1573" i="1" s="1"/>
  <c r="C1573" i="1"/>
  <c r="G1572" i="1"/>
  <c r="D1572" i="1"/>
  <c r="H1572" i="1" s="1"/>
  <c r="C1572" i="1"/>
  <c r="G1571" i="1"/>
  <c r="D1571" i="1"/>
  <c r="H1571" i="1" s="1"/>
  <c r="J1570" i="1"/>
  <c r="H1570" i="1"/>
  <c r="D1570" i="1"/>
  <c r="C1570" i="1"/>
  <c r="G1570" i="1" s="1"/>
  <c r="D1569" i="1"/>
  <c r="C1569" i="1"/>
  <c r="D1568" i="1"/>
  <c r="C1568" i="1"/>
  <c r="D1567" i="1"/>
  <c r="C1567" i="1"/>
  <c r="J1566" i="1"/>
  <c r="D1566" i="1"/>
  <c r="C1566" i="1"/>
  <c r="G1566" i="1" s="1"/>
  <c r="D1565" i="1"/>
  <c r="C1565" i="1"/>
  <c r="D1564" i="1"/>
  <c r="C1564" i="1"/>
  <c r="G1563" i="1"/>
  <c r="D1563" i="1"/>
  <c r="C1563" i="1"/>
  <c r="H1563" i="1" s="1"/>
  <c r="G1562" i="1"/>
  <c r="D1562" i="1"/>
  <c r="C1562" i="1"/>
  <c r="G1561" i="1"/>
  <c r="D1561" i="1"/>
  <c r="C1561" i="1"/>
  <c r="G1560" i="1"/>
  <c r="D1560" i="1"/>
  <c r="C1560" i="1"/>
  <c r="G1559" i="1"/>
  <c r="D1559" i="1"/>
  <c r="C1559" i="1"/>
  <c r="G1558" i="1"/>
  <c r="D1558" i="1"/>
  <c r="C1558" i="1"/>
  <c r="G1557" i="1"/>
  <c r="D1557" i="1"/>
  <c r="C1557" i="1"/>
  <c r="G1556" i="1"/>
  <c r="D1556" i="1"/>
  <c r="C1556" i="1"/>
  <c r="H1556" i="1" s="1"/>
  <c r="D1555" i="1"/>
  <c r="C1555" i="1"/>
  <c r="D1554" i="1"/>
  <c r="C1554" i="1"/>
  <c r="D1553" i="1"/>
  <c r="C1553" i="1"/>
  <c r="D1552" i="1"/>
  <c r="C1552" i="1"/>
  <c r="D1551" i="1"/>
  <c r="C1551" i="1"/>
  <c r="D1550" i="1"/>
  <c r="C1550" i="1"/>
  <c r="D1549" i="1"/>
  <c r="C1549" i="1"/>
  <c r="D1548" i="1"/>
  <c r="C1548" i="1"/>
  <c r="D1547" i="1"/>
  <c r="H1547" i="1" s="1"/>
  <c r="C1547" i="1"/>
  <c r="J1546" i="1"/>
  <c r="D1546" i="1"/>
  <c r="H1546" i="1" s="1"/>
  <c r="C1546" i="1"/>
  <c r="G1546" i="1" s="1"/>
  <c r="D1545" i="1"/>
  <c r="C1545" i="1"/>
  <c r="G1545" i="1" s="1"/>
  <c r="J1544" i="1"/>
  <c r="D1544" i="1"/>
  <c r="H1544" i="1" s="1"/>
  <c r="C1544" i="1"/>
  <c r="G1544" i="1" s="1"/>
  <c r="J1543" i="1"/>
  <c r="D1543" i="1"/>
  <c r="H1543" i="1" s="1"/>
  <c r="C1543" i="1"/>
  <c r="G1543" i="1" s="1"/>
  <c r="J1542" i="1"/>
  <c r="D1542" i="1"/>
  <c r="H1542" i="1" s="1"/>
  <c r="C1542" i="1"/>
  <c r="G1542" i="1" s="1"/>
  <c r="J1541" i="1"/>
  <c r="D1541" i="1"/>
  <c r="H1541" i="1" s="1"/>
  <c r="C1541" i="1"/>
  <c r="G1541" i="1" s="1"/>
  <c r="D1540" i="1"/>
  <c r="H1540" i="1" s="1"/>
  <c r="C1540" i="1"/>
  <c r="D1536" i="1"/>
  <c r="C1536" i="1"/>
  <c r="D1535" i="1"/>
  <c r="G1535" i="1" s="1"/>
  <c r="C1535" i="1"/>
  <c r="D1534" i="1"/>
  <c r="G1534" i="1" s="1"/>
  <c r="C1534" i="1"/>
  <c r="H1533" i="1"/>
  <c r="D1533" i="1"/>
  <c r="G1533" i="1" s="1"/>
  <c r="C1533" i="1"/>
  <c r="D1532" i="1"/>
  <c r="C1532" i="1"/>
  <c r="D1531" i="1"/>
  <c r="G1531" i="1" s="1"/>
  <c r="C1531" i="1"/>
  <c r="D1530" i="1"/>
  <c r="G1530" i="1" s="1"/>
  <c r="C1530" i="1"/>
  <c r="H1529" i="1"/>
  <c r="D1529" i="1"/>
  <c r="G1529" i="1" s="1"/>
  <c r="C1529" i="1"/>
  <c r="D1528" i="1"/>
  <c r="C1528" i="1"/>
  <c r="D1527" i="1"/>
  <c r="G1527" i="1" s="1"/>
  <c r="C1527" i="1"/>
  <c r="D1526" i="1"/>
  <c r="G1526" i="1" s="1"/>
  <c r="C1526" i="1"/>
  <c r="H1525" i="1"/>
  <c r="D1525" i="1"/>
  <c r="G1525" i="1" s="1"/>
  <c r="C1525" i="1"/>
  <c r="D1524" i="1"/>
  <c r="C1524" i="1"/>
  <c r="D1523" i="1"/>
  <c r="G1523" i="1" s="1"/>
  <c r="C1523" i="1"/>
  <c r="D1522" i="1"/>
  <c r="G1522" i="1" s="1"/>
  <c r="C1522" i="1"/>
  <c r="H1521" i="1"/>
  <c r="D1521" i="1"/>
  <c r="G1521" i="1" s="1"/>
  <c r="C1521" i="1"/>
  <c r="D1520" i="1"/>
  <c r="C1520" i="1"/>
  <c r="D1519" i="1"/>
  <c r="G1519" i="1" s="1"/>
  <c r="C1519" i="1"/>
  <c r="D1518" i="1"/>
  <c r="G1518" i="1" s="1"/>
  <c r="C1518" i="1"/>
  <c r="H1517" i="1"/>
  <c r="D1517" i="1"/>
  <c r="G1517" i="1" s="1"/>
  <c r="C1517" i="1"/>
  <c r="D1516" i="1"/>
  <c r="C1516" i="1"/>
  <c r="D1515" i="1"/>
  <c r="G1515" i="1" s="1"/>
  <c r="C1515" i="1"/>
  <c r="D1514" i="1"/>
  <c r="G1514" i="1" s="1"/>
  <c r="C1514" i="1"/>
  <c r="H1513" i="1"/>
  <c r="D1513" i="1"/>
  <c r="G1513" i="1" s="1"/>
  <c r="C1513" i="1"/>
  <c r="D1512" i="1"/>
  <c r="C1512" i="1"/>
  <c r="D1511" i="1"/>
  <c r="G1511" i="1" s="1"/>
  <c r="C1511" i="1"/>
  <c r="D1510" i="1"/>
  <c r="D1509" i="1"/>
  <c r="C1509" i="1"/>
  <c r="D1508" i="1"/>
  <c r="G1508" i="1" s="1"/>
  <c r="C1508" i="1"/>
  <c r="D1507" i="1"/>
  <c r="G1507" i="1" s="1"/>
  <c r="C1507" i="1"/>
  <c r="H1506" i="1"/>
  <c r="D1506" i="1"/>
  <c r="G1506" i="1" s="1"/>
  <c r="C1506" i="1"/>
  <c r="D1505" i="1"/>
  <c r="C1505" i="1"/>
  <c r="D1504" i="1"/>
  <c r="G1504" i="1" s="1"/>
  <c r="C1504" i="1"/>
  <c r="D1503" i="1"/>
  <c r="G1503" i="1" s="1"/>
  <c r="C1503" i="1"/>
  <c r="H1502" i="1"/>
  <c r="D1502" i="1"/>
  <c r="G1502" i="1" s="1"/>
  <c r="C1502" i="1"/>
  <c r="D1501" i="1"/>
  <c r="C1501" i="1"/>
  <c r="D1500" i="1"/>
  <c r="G1500" i="1" s="1"/>
  <c r="C1500" i="1"/>
  <c r="D1499" i="1"/>
  <c r="G1499" i="1" s="1"/>
  <c r="C1499" i="1"/>
  <c r="H1498" i="1"/>
  <c r="D1498" i="1"/>
  <c r="G1498" i="1" s="1"/>
  <c r="C1498" i="1"/>
  <c r="D1497" i="1"/>
  <c r="C1497" i="1"/>
  <c r="D1496" i="1"/>
  <c r="G1496" i="1" s="1"/>
  <c r="C1496" i="1"/>
  <c r="D1495" i="1"/>
  <c r="G1495" i="1" s="1"/>
  <c r="C1495" i="1"/>
  <c r="H1494" i="1"/>
  <c r="D1494" i="1"/>
  <c r="G1494" i="1" s="1"/>
  <c r="C1494" i="1"/>
  <c r="D1493" i="1"/>
  <c r="C1493" i="1"/>
  <c r="D1492" i="1"/>
  <c r="G1492" i="1" s="1"/>
  <c r="C1492" i="1"/>
  <c r="D1491" i="1"/>
  <c r="G1491" i="1" s="1"/>
  <c r="C1491" i="1"/>
  <c r="H1490" i="1"/>
  <c r="D1490" i="1"/>
  <c r="G1490" i="1" s="1"/>
  <c r="C1490" i="1"/>
  <c r="D1489" i="1"/>
  <c r="C1489" i="1"/>
  <c r="D1488" i="1"/>
  <c r="G1488" i="1" s="1"/>
  <c r="C1488" i="1"/>
  <c r="D1487" i="1"/>
  <c r="G1487" i="1" s="1"/>
  <c r="C1487" i="1"/>
  <c r="H1486" i="1"/>
  <c r="D1486" i="1"/>
  <c r="G1486" i="1" s="1"/>
  <c r="C1486" i="1"/>
  <c r="D1485" i="1"/>
  <c r="C1485" i="1"/>
  <c r="D1484" i="1"/>
  <c r="G1484" i="1" s="1"/>
  <c r="C1484" i="1"/>
  <c r="D1483" i="1"/>
  <c r="G1483" i="1" s="1"/>
  <c r="C1483" i="1"/>
  <c r="H1482" i="1"/>
  <c r="D1482" i="1"/>
  <c r="G1482" i="1" s="1"/>
  <c r="C1482" i="1"/>
  <c r="D1481" i="1"/>
  <c r="C1481" i="1"/>
  <c r="D1480" i="1"/>
  <c r="G1480" i="1" s="1"/>
  <c r="C1480" i="1"/>
  <c r="D1479" i="1"/>
  <c r="G1479" i="1" s="1"/>
  <c r="C1479" i="1"/>
  <c r="H1478" i="1"/>
  <c r="D1478" i="1"/>
  <c r="G1478" i="1" s="1"/>
  <c r="C1478" i="1"/>
  <c r="D1477" i="1"/>
  <c r="C1477" i="1"/>
  <c r="D1476" i="1"/>
  <c r="G1476" i="1" s="1"/>
  <c r="C1476" i="1"/>
  <c r="D1475" i="1"/>
  <c r="G1475" i="1" s="1"/>
  <c r="C1475" i="1"/>
  <c r="H1474" i="1"/>
  <c r="D1474" i="1"/>
  <c r="G1474" i="1" s="1"/>
  <c r="C1474" i="1"/>
  <c r="D1473" i="1"/>
  <c r="C1473" i="1"/>
  <c r="D1472" i="1"/>
  <c r="G1472" i="1" s="1"/>
  <c r="C1472" i="1"/>
  <c r="C1471" i="1"/>
  <c r="H1470" i="1"/>
  <c r="D1470" i="1"/>
  <c r="G1470" i="1" s="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H1430" i="1" s="1"/>
  <c r="C1430" i="1"/>
  <c r="D1429" i="1"/>
  <c r="H1429" i="1" s="1"/>
  <c r="C1429" i="1"/>
  <c r="D1428" i="1"/>
  <c r="H1428" i="1" s="1"/>
  <c r="C1428" i="1"/>
  <c r="D1427" i="1"/>
  <c r="H1427" i="1" s="1"/>
  <c r="C1427" i="1"/>
  <c r="D1426" i="1"/>
  <c r="H1426" i="1" s="1"/>
  <c r="C1426" i="1"/>
  <c r="D1425" i="1"/>
  <c r="H1425" i="1" s="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G1365" i="1" s="1"/>
  <c r="C1365" i="1"/>
  <c r="G1364" i="1"/>
  <c r="D1364" i="1"/>
  <c r="C1364" i="1"/>
  <c r="H1364" i="1" s="1"/>
  <c r="D1363" i="1"/>
  <c r="C1363" i="1"/>
  <c r="G1363" i="1" s="1"/>
  <c r="D1362" i="1"/>
  <c r="C1362" i="1"/>
  <c r="D1361" i="1"/>
  <c r="G1361" i="1" s="1"/>
  <c r="C1361" i="1"/>
  <c r="G1360" i="1"/>
  <c r="D1360" i="1"/>
  <c r="C1360" i="1"/>
  <c r="H1360" i="1" s="1"/>
  <c r="D1359" i="1"/>
  <c r="C1359" i="1"/>
  <c r="D1358" i="1"/>
  <c r="C1358" i="1"/>
  <c r="D1357" i="1"/>
  <c r="G1357" i="1" s="1"/>
  <c r="C1357" i="1"/>
  <c r="G1356" i="1"/>
  <c r="D1356" i="1"/>
  <c r="C1356" i="1"/>
  <c r="H1356" i="1" s="1"/>
  <c r="D1355" i="1"/>
  <c r="C1355" i="1"/>
  <c r="G1355" i="1" s="1"/>
  <c r="D1354" i="1"/>
  <c r="C1354" i="1"/>
  <c r="D1353" i="1"/>
  <c r="G1353" i="1" s="1"/>
  <c r="C1353" i="1"/>
  <c r="G1352" i="1"/>
  <c r="D1352" i="1"/>
  <c r="C1352" i="1"/>
  <c r="H1352" i="1" s="1"/>
  <c r="D1351" i="1"/>
  <c r="C1351" i="1"/>
  <c r="D1350" i="1"/>
  <c r="C1350" i="1"/>
  <c r="D1349" i="1"/>
  <c r="G1349" i="1" s="1"/>
  <c r="C1349" i="1"/>
  <c r="G1348" i="1"/>
  <c r="D1348" i="1"/>
  <c r="C1348" i="1"/>
  <c r="H1348" i="1" s="1"/>
  <c r="D1347" i="1"/>
  <c r="C1347" i="1"/>
  <c r="G1347" i="1" s="1"/>
  <c r="D1346" i="1"/>
  <c r="C1346" i="1"/>
  <c r="D1345" i="1"/>
  <c r="G1345" i="1" s="1"/>
  <c r="C1345" i="1"/>
  <c r="G1344" i="1"/>
  <c r="D1344" i="1"/>
  <c r="C1344" i="1"/>
  <c r="H1344" i="1" s="1"/>
  <c r="D1343" i="1"/>
  <c r="C1343" i="1"/>
  <c r="D1342" i="1"/>
  <c r="C1342" i="1"/>
  <c r="D1341" i="1"/>
  <c r="G1341" i="1" s="1"/>
  <c r="C1341" i="1"/>
  <c r="G1340" i="1"/>
  <c r="D1340" i="1"/>
  <c r="C1340" i="1"/>
  <c r="D1339" i="1"/>
  <c r="C1339" i="1"/>
  <c r="G1339" i="1" s="1"/>
  <c r="D1338" i="1"/>
  <c r="C1338" i="1"/>
  <c r="D1337" i="1"/>
  <c r="G1337" i="1" s="1"/>
  <c r="C1337" i="1"/>
  <c r="G1336" i="1"/>
  <c r="D1336" i="1"/>
  <c r="C1336" i="1"/>
  <c r="H1336" i="1" s="1"/>
  <c r="D1335" i="1"/>
  <c r="C1335" i="1"/>
  <c r="D1334" i="1"/>
  <c r="C1334" i="1"/>
  <c r="D1333" i="1"/>
  <c r="G1333" i="1" s="1"/>
  <c r="C1333" i="1"/>
  <c r="G1332" i="1"/>
  <c r="D1332" i="1"/>
  <c r="C1332" i="1"/>
  <c r="H1332" i="1" s="1"/>
  <c r="D1331" i="1"/>
  <c r="C1331" i="1"/>
  <c r="G1331" i="1" s="1"/>
  <c r="D1330" i="1"/>
  <c r="C1330" i="1"/>
  <c r="D1329" i="1"/>
  <c r="G1329" i="1" s="1"/>
  <c r="C1329" i="1"/>
  <c r="G1328" i="1"/>
  <c r="D1328" i="1"/>
  <c r="C1328" i="1"/>
  <c r="H1328" i="1" s="1"/>
  <c r="D1327" i="1"/>
  <c r="C1327" i="1"/>
  <c r="D1326" i="1"/>
  <c r="C1326" i="1"/>
  <c r="D1325" i="1"/>
  <c r="G1325" i="1" s="1"/>
  <c r="C1325" i="1"/>
  <c r="G1324" i="1"/>
  <c r="D1324" i="1"/>
  <c r="C1324" i="1"/>
  <c r="H1324" i="1" s="1"/>
  <c r="D1323" i="1"/>
  <c r="C1323" i="1"/>
  <c r="G1323" i="1" s="1"/>
  <c r="D1322" i="1"/>
  <c r="C1322" i="1"/>
  <c r="D1321" i="1"/>
  <c r="G1321" i="1" s="1"/>
  <c r="C1321" i="1"/>
  <c r="G1320" i="1"/>
  <c r="D1320" i="1"/>
  <c r="C1320" i="1"/>
  <c r="H1320" i="1" s="1"/>
  <c r="D1319" i="1"/>
  <c r="C1319" i="1"/>
  <c r="D1318" i="1"/>
  <c r="C1318" i="1"/>
  <c r="D1317" i="1"/>
  <c r="G1317" i="1" s="1"/>
  <c r="C1317" i="1"/>
  <c r="G1316" i="1"/>
  <c r="D1316" i="1"/>
  <c r="C1316" i="1"/>
  <c r="H1316" i="1" s="1"/>
  <c r="D1315" i="1"/>
  <c r="C1315" i="1"/>
  <c r="G1315" i="1" s="1"/>
  <c r="D1314" i="1"/>
  <c r="C1314" i="1"/>
  <c r="D1313" i="1"/>
  <c r="G1313" i="1" s="1"/>
  <c r="C1313" i="1"/>
  <c r="G1312" i="1"/>
  <c r="D1312" i="1"/>
  <c r="C1312" i="1"/>
  <c r="H1312" i="1" s="1"/>
  <c r="D1311" i="1"/>
  <c r="C1311" i="1"/>
  <c r="D1310" i="1"/>
  <c r="C1310" i="1"/>
  <c r="D1309" i="1"/>
  <c r="G1309" i="1" s="1"/>
  <c r="C1309" i="1"/>
  <c r="G1308" i="1"/>
  <c r="D1308" i="1"/>
  <c r="C1308" i="1"/>
  <c r="H1308" i="1" s="1"/>
  <c r="D1307" i="1"/>
  <c r="C1307" i="1"/>
  <c r="G1307" i="1" s="1"/>
  <c r="D1306" i="1"/>
  <c r="C1306" i="1"/>
  <c r="D1305" i="1"/>
  <c r="G1305" i="1" s="1"/>
  <c r="C1305" i="1"/>
  <c r="G1304" i="1"/>
  <c r="D1304" i="1"/>
  <c r="C1304" i="1"/>
  <c r="H1304" i="1" s="1"/>
  <c r="D1303" i="1"/>
  <c r="C1303" i="1"/>
  <c r="D1302" i="1"/>
  <c r="C1302" i="1"/>
  <c r="C1301" i="1"/>
  <c r="C1300" i="1"/>
  <c r="D1299" i="1"/>
  <c r="C1299" i="1"/>
  <c r="G1299" i="1" s="1"/>
  <c r="D1298" i="1"/>
  <c r="C1298" i="1"/>
  <c r="D1297" i="1"/>
  <c r="G1297" i="1" s="1"/>
  <c r="C1297" i="1"/>
  <c r="G1296" i="1"/>
  <c r="D1296" i="1"/>
  <c r="C1296" i="1"/>
  <c r="H1296" i="1" s="1"/>
  <c r="D1295" i="1"/>
  <c r="C1295" i="1"/>
  <c r="D1294" i="1"/>
  <c r="C1294" i="1"/>
  <c r="D1293" i="1"/>
  <c r="G1293" i="1" s="1"/>
  <c r="C1293" i="1"/>
  <c r="G1292" i="1"/>
  <c r="D1292" i="1"/>
  <c r="C1292" i="1"/>
  <c r="H1292" i="1" s="1"/>
  <c r="D1291" i="1"/>
  <c r="C1291" i="1"/>
  <c r="G1291" i="1" s="1"/>
  <c r="D1290" i="1"/>
  <c r="C1290" i="1"/>
  <c r="D1289" i="1"/>
  <c r="G1289" i="1" s="1"/>
  <c r="C1289" i="1"/>
  <c r="G1288" i="1"/>
  <c r="D1288" i="1"/>
  <c r="C1288" i="1"/>
  <c r="H1288" i="1" s="1"/>
  <c r="D1287" i="1"/>
  <c r="C1287" i="1"/>
  <c r="D1286" i="1"/>
  <c r="C1286" i="1"/>
  <c r="D1285" i="1"/>
  <c r="G1285" i="1" s="1"/>
  <c r="C1285" i="1"/>
  <c r="G1284" i="1"/>
  <c r="D1284" i="1"/>
  <c r="C1284" i="1"/>
  <c r="H1284" i="1" s="1"/>
  <c r="D1283" i="1"/>
  <c r="C1283" i="1"/>
  <c r="D1282" i="1"/>
  <c r="C1282" i="1"/>
  <c r="D1281" i="1"/>
  <c r="G1281" i="1" s="1"/>
  <c r="C1281" i="1"/>
  <c r="G1280" i="1"/>
  <c r="D1280" i="1"/>
  <c r="C1280" i="1"/>
  <c r="H1280" i="1" s="1"/>
  <c r="D1279" i="1"/>
  <c r="C1279" i="1"/>
  <c r="C1278" i="1"/>
  <c r="D1277" i="1"/>
  <c r="G1277" i="1" s="1"/>
  <c r="C1277" i="1"/>
  <c r="G1276" i="1"/>
  <c r="D1276" i="1"/>
  <c r="C1276" i="1"/>
  <c r="H1276" i="1" s="1"/>
  <c r="D1275" i="1"/>
  <c r="C1275" i="1"/>
  <c r="G1275" i="1" s="1"/>
  <c r="D1274" i="1"/>
  <c r="C1274" i="1"/>
  <c r="D1273" i="1"/>
  <c r="G1273" i="1" s="1"/>
  <c r="C1273" i="1"/>
  <c r="G1272" i="1"/>
  <c r="D1272" i="1"/>
  <c r="C1272" i="1"/>
  <c r="H1272" i="1" s="1"/>
  <c r="D1271" i="1"/>
  <c r="C1271" i="1"/>
  <c r="D1270" i="1"/>
  <c r="C1270" i="1"/>
  <c r="D1269" i="1"/>
  <c r="G1269" i="1" s="1"/>
  <c r="C1269" i="1"/>
  <c r="G1268" i="1"/>
  <c r="D1268" i="1"/>
  <c r="C1268" i="1"/>
  <c r="H1268" i="1" s="1"/>
  <c r="D1267" i="1"/>
  <c r="C1267" i="1"/>
  <c r="G1267" i="1" s="1"/>
  <c r="D1266" i="1"/>
  <c r="C1266" i="1"/>
  <c r="D1265" i="1"/>
  <c r="G1265" i="1" s="1"/>
  <c r="C1265" i="1"/>
  <c r="C1264" i="1"/>
  <c r="D1263" i="1"/>
  <c r="C1263" i="1"/>
  <c r="D1262" i="1"/>
  <c r="C1262" i="1"/>
  <c r="D1261" i="1"/>
  <c r="G1261" i="1" s="1"/>
  <c r="C1261" i="1"/>
  <c r="C1260" i="1"/>
  <c r="C1259" i="1"/>
  <c r="D1258" i="1"/>
  <c r="C1258" i="1"/>
  <c r="D1257" i="1"/>
  <c r="G1257" i="1" s="1"/>
  <c r="C1257" i="1"/>
  <c r="D1256" i="1"/>
  <c r="G1256" i="1" s="1"/>
  <c r="C1256" i="1"/>
  <c r="C1255" i="1"/>
  <c r="D1254" i="1"/>
  <c r="C1254" i="1"/>
  <c r="D1253" i="1"/>
  <c r="G1253" i="1" s="1"/>
  <c r="C1253" i="1"/>
  <c r="G1252" i="1"/>
  <c r="D1252" i="1"/>
  <c r="C1252" i="1"/>
  <c r="H1252" i="1" s="1"/>
  <c r="D1251" i="1"/>
  <c r="C1251" i="1"/>
  <c r="G1251" i="1" s="1"/>
  <c r="D1250" i="1"/>
  <c r="C1250" i="1"/>
  <c r="D1249" i="1"/>
  <c r="G1249" i="1" s="1"/>
  <c r="C1249" i="1"/>
  <c r="G1248" i="1"/>
  <c r="D1248" i="1"/>
  <c r="C1248" i="1"/>
  <c r="H1248" i="1" s="1"/>
  <c r="D1247" i="1"/>
  <c r="C1247" i="1"/>
  <c r="D1246" i="1"/>
  <c r="C1246" i="1"/>
  <c r="D1245" i="1"/>
  <c r="G1245" i="1" s="1"/>
  <c r="C1245" i="1"/>
  <c r="G1244" i="1"/>
  <c r="D1244" i="1"/>
  <c r="C1244" i="1"/>
  <c r="H1244" i="1" s="1"/>
  <c r="D1243" i="1"/>
  <c r="C1243" i="1"/>
  <c r="G1243" i="1" s="1"/>
  <c r="D1242" i="1"/>
  <c r="C1242" i="1"/>
  <c r="D1241" i="1"/>
  <c r="G1241" i="1" s="1"/>
  <c r="C1241" i="1"/>
  <c r="G1240" i="1"/>
  <c r="D1240" i="1"/>
  <c r="C1240" i="1"/>
  <c r="H1240" i="1" s="1"/>
  <c r="D1239" i="1"/>
  <c r="C1239" i="1"/>
  <c r="D1238" i="1"/>
  <c r="C1238" i="1"/>
  <c r="D1237" i="1"/>
  <c r="G1237" i="1" s="1"/>
  <c r="C1237" i="1"/>
  <c r="G1236" i="1"/>
  <c r="D1236" i="1"/>
  <c r="C1236" i="1"/>
  <c r="H1236" i="1" s="1"/>
  <c r="D1235" i="1"/>
  <c r="C1235" i="1"/>
  <c r="G1235" i="1" s="1"/>
  <c r="D1234" i="1"/>
  <c r="C1234" i="1"/>
  <c r="D1233" i="1"/>
  <c r="G1233" i="1" s="1"/>
  <c r="C1233" i="1"/>
  <c r="G1232" i="1"/>
  <c r="D1232" i="1"/>
  <c r="C1232" i="1"/>
  <c r="H1232" i="1" s="1"/>
  <c r="D1231" i="1"/>
  <c r="C1231" i="1"/>
  <c r="D1230" i="1"/>
  <c r="C1230" i="1"/>
  <c r="D1229" i="1"/>
  <c r="G1229" i="1" s="1"/>
  <c r="C1229" i="1"/>
  <c r="G1228" i="1"/>
  <c r="D1228" i="1"/>
  <c r="C1228" i="1"/>
  <c r="H1228" i="1" s="1"/>
  <c r="D1227" i="1"/>
  <c r="C1227" i="1"/>
  <c r="G1227" i="1" s="1"/>
  <c r="D1226" i="1"/>
  <c r="C1226" i="1"/>
  <c r="D1225" i="1"/>
  <c r="G1225" i="1" s="1"/>
  <c r="C1225" i="1"/>
  <c r="G1224" i="1"/>
  <c r="D1224" i="1"/>
  <c r="C1224" i="1"/>
  <c r="H1224" i="1" s="1"/>
  <c r="D1223" i="1"/>
  <c r="D1222" i="1"/>
  <c r="C1222" i="1"/>
  <c r="D1221" i="1"/>
  <c r="G1221" i="1" s="1"/>
  <c r="C1221" i="1"/>
  <c r="G1220" i="1"/>
  <c r="D1220" i="1"/>
  <c r="C1220" i="1"/>
  <c r="H1220" i="1" s="1"/>
  <c r="D1219" i="1"/>
  <c r="C1219" i="1"/>
  <c r="D1218" i="1"/>
  <c r="C1218" i="1"/>
  <c r="D1217" i="1"/>
  <c r="G1217" i="1" s="1"/>
  <c r="C1217" i="1"/>
  <c r="G1216" i="1"/>
  <c r="D1216" i="1"/>
  <c r="C1216" i="1"/>
  <c r="H1216" i="1" s="1"/>
  <c r="D1215" i="1"/>
  <c r="C1215" i="1"/>
  <c r="G1215" i="1" s="1"/>
  <c r="D1214" i="1"/>
  <c r="C1214" i="1"/>
  <c r="D1213" i="1"/>
  <c r="G1213" i="1" s="1"/>
  <c r="C1213" i="1"/>
  <c r="G1212" i="1"/>
  <c r="D1212" i="1"/>
  <c r="C1212" i="1"/>
  <c r="H1212" i="1" s="1"/>
  <c r="D1211" i="1"/>
  <c r="C1211" i="1"/>
  <c r="D1210" i="1"/>
  <c r="C1210" i="1"/>
  <c r="D1209" i="1"/>
  <c r="G1209" i="1" s="1"/>
  <c r="C1209" i="1"/>
  <c r="G1208" i="1"/>
  <c r="D1208" i="1"/>
  <c r="C1208" i="1"/>
  <c r="H1208" i="1" s="1"/>
  <c r="D1207" i="1"/>
  <c r="D1206" i="1"/>
  <c r="C1206" i="1"/>
  <c r="D1205" i="1"/>
  <c r="G1205" i="1" s="1"/>
  <c r="C1205" i="1"/>
  <c r="G1204" i="1"/>
  <c r="D1204" i="1"/>
  <c r="C1204" i="1"/>
  <c r="H1204" i="1" s="1"/>
  <c r="D1203" i="1"/>
  <c r="C1203" i="1"/>
  <c r="G1203" i="1" s="1"/>
  <c r="D1202" i="1"/>
  <c r="C1202" i="1"/>
  <c r="D1201" i="1"/>
  <c r="C1201" i="1"/>
  <c r="G1200" i="1"/>
  <c r="D1200" i="1"/>
  <c r="C1200" i="1"/>
  <c r="H1200" i="1" s="1"/>
  <c r="D1199" i="1"/>
  <c r="C1199" i="1"/>
  <c r="D1198" i="1"/>
  <c r="C1198" i="1"/>
  <c r="D1197" i="1"/>
  <c r="G1197" i="1" s="1"/>
  <c r="C1197" i="1"/>
  <c r="G1196" i="1"/>
  <c r="D1196" i="1"/>
  <c r="C1196" i="1"/>
  <c r="H1196" i="1" s="1"/>
  <c r="D1195" i="1"/>
  <c r="C1195" i="1"/>
  <c r="G1195" i="1" s="1"/>
  <c r="D1194" i="1"/>
  <c r="C1194" i="1"/>
  <c r="D1193" i="1"/>
  <c r="G1193" i="1" s="1"/>
  <c r="C1193" i="1"/>
  <c r="G1192" i="1"/>
  <c r="D1192" i="1"/>
  <c r="C1192" i="1"/>
  <c r="H1192" i="1" s="1"/>
  <c r="D1191" i="1"/>
  <c r="C1191" i="1"/>
  <c r="D1190" i="1"/>
  <c r="C1190" i="1"/>
  <c r="D1189" i="1"/>
  <c r="G1189" i="1" s="1"/>
  <c r="C1189" i="1"/>
  <c r="G1188" i="1"/>
  <c r="D1188" i="1"/>
  <c r="C1188" i="1"/>
  <c r="H1188" i="1" s="1"/>
  <c r="D1187" i="1"/>
  <c r="C1187" i="1"/>
  <c r="G1187" i="1" s="1"/>
  <c r="D1186" i="1"/>
  <c r="C1186" i="1"/>
  <c r="D1185" i="1"/>
  <c r="G1185" i="1" s="1"/>
  <c r="C1185" i="1"/>
  <c r="G1184" i="1"/>
  <c r="D1184" i="1"/>
  <c r="C1184" i="1"/>
  <c r="D1183" i="1"/>
  <c r="C1183" i="1"/>
  <c r="D1182" i="1"/>
  <c r="D1179" i="1"/>
  <c r="C1179" i="1"/>
  <c r="G1179" i="1" s="1"/>
  <c r="D1178" i="1"/>
  <c r="C1178" i="1"/>
  <c r="D1177" i="1"/>
  <c r="G1177" i="1" s="1"/>
  <c r="C1177" i="1"/>
  <c r="G1176" i="1"/>
  <c r="D1176" i="1"/>
  <c r="C1176" i="1"/>
  <c r="H1176" i="1" s="1"/>
  <c r="D1175" i="1"/>
  <c r="C1175" i="1"/>
  <c r="D1174" i="1"/>
  <c r="C1174" i="1"/>
  <c r="D1173" i="1"/>
  <c r="G1173" i="1" s="1"/>
  <c r="C1173" i="1"/>
  <c r="G1172" i="1"/>
  <c r="D1172" i="1"/>
  <c r="C1172" i="1"/>
  <c r="H1172" i="1" s="1"/>
  <c r="D1171" i="1"/>
  <c r="C1171" i="1"/>
  <c r="G1171" i="1" s="1"/>
  <c r="D1170" i="1"/>
  <c r="C1170" i="1"/>
  <c r="D1169" i="1"/>
  <c r="G1169" i="1" s="1"/>
  <c r="C1169" i="1"/>
  <c r="G1168" i="1"/>
  <c r="D1168" i="1"/>
  <c r="C1168" i="1"/>
  <c r="H1168" i="1" s="1"/>
  <c r="D1167" i="1"/>
  <c r="C1167" i="1"/>
  <c r="D1166" i="1"/>
  <c r="C1166" i="1"/>
  <c r="D1165" i="1"/>
  <c r="G1165" i="1" s="1"/>
  <c r="C1165" i="1"/>
  <c r="G1164" i="1"/>
  <c r="D1164" i="1"/>
  <c r="C1164" i="1"/>
  <c r="H1164" i="1" s="1"/>
  <c r="D1163" i="1"/>
  <c r="C1163" i="1"/>
  <c r="G1163" i="1" s="1"/>
  <c r="D1162" i="1"/>
  <c r="C1162" i="1"/>
  <c r="D1161" i="1"/>
  <c r="G1161" i="1" s="1"/>
  <c r="C1161" i="1"/>
  <c r="G1160" i="1"/>
  <c r="D1160" i="1"/>
  <c r="C1160" i="1"/>
  <c r="H1160" i="1" s="1"/>
  <c r="D1159" i="1"/>
  <c r="C1159" i="1"/>
  <c r="D1158" i="1"/>
  <c r="C1158" i="1"/>
  <c r="D1157" i="1"/>
  <c r="G1157" i="1" s="1"/>
  <c r="C1157" i="1"/>
  <c r="D1156" i="1"/>
  <c r="G1156" i="1" s="1"/>
  <c r="C1156" i="1"/>
  <c r="H1156" i="1" s="1"/>
  <c r="D1155" i="1"/>
  <c r="C1155" i="1"/>
  <c r="D1154" i="1"/>
  <c r="C1154" i="1"/>
  <c r="D1153" i="1"/>
  <c r="G1153" i="1" s="1"/>
  <c r="C1153" i="1"/>
  <c r="D1152" i="1"/>
  <c r="D1151" i="1"/>
  <c r="C1151" i="1"/>
  <c r="G1151" i="1" s="1"/>
  <c r="D1150" i="1"/>
  <c r="C1150" i="1"/>
  <c r="D1149" i="1"/>
  <c r="G1149" i="1" s="1"/>
  <c r="C1149" i="1"/>
  <c r="G1148" i="1"/>
  <c r="D1148" i="1"/>
  <c r="C1148" i="1"/>
  <c r="H1148" i="1" s="1"/>
  <c r="D1147" i="1"/>
  <c r="C1147" i="1"/>
  <c r="D1146" i="1"/>
  <c r="C1146" i="1"/>
  <c r="D1145" i="1"/>
  <c r="G1145" i="1" s="1"/>
  <c r="C1145" i="1"/>
  <c r="G1144" i="1"/>
  <c r="D1144" i="1"/>
  <c r="C1144" i="1"/>
  <c r="H1144" i="1" s="1"/>
  <c r="D1143" i="1"/>
  <c r="C1143" i="1"/>
  <c r="G1143" i="1" s="1"/>
  <c r="D1142" i="1"/>
  <c r="C1142" i="1"/>
  <c r="D1141" i="1"/>
  <c r="G1141" i="1" s="1"/>
  <c r="C1141" i="1"/>
  <c r="G1140" i="1"/>
  <c r="D1140" i="1"/>
  <c r="C1140" i="1"/>
  <c r="H1140" i="1" s="1"/>
  <c r="D1139" i="1"/>
  <c r="C1139" i="1"/>
  <c r="D1138" i="1"/>
  <c r="C1138" i="1"/>
  <c r="D1137" i="1"/>
  <c r="G1137" i="1" s="1"/>
  <c r="C1137" i="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D1093" i="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D1060" i="1"/>
  <c r="H1060" i="1" s="1"/>
  <c r="C1060" i="1"/>
  <c r="D1059" i="1"/>
  <c r="H1059" i="1" s="1"/>
  <c r="C1059" i="1"/>
  <c r="H1058" i="1"/>
  <c r="D1058" i="1"/>
  <c r="C1058" i="1"/>
  <c r="G1058" i="1" s="1"/>
  <c r="D1057" i="1"/>
  <c r="H1057" i="1" s="1"/>
  <c r="C1057" i="1"/>
  <c r="H1056" i="1"/>
  <c r="D1056" i="1"/>
  <c r="C1056" i="1"/>
  <c r="G1056" i="1" s="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H1047" i="1" s="1"/>
  <c r="C1047" i="1"/>
  <c r="H1046" i="1"/>
  <c r="D1046" i="1"/>
  <c r="C1046" i="1"/>
  <c r="G1046" i="1" s="1"/>
  <c r="D1045" i="1"/>
  <c r="H1045" i="1" s="1"/>
  <c r="C1045" i="1"/>
  <c r="H1044" i="1"/>
  <c r="D1044" i="1"/>
  <c r="C1044" i="1"/>
  <c r="G1044" i="1" s="1"/>
  <c r="D1043" i="1"/>
  <c r="H1043" i="1" s="1"/>
  <c r="C1043" i="1"/>
  <c r="H1042" i="1"/>
  <c r="D1042" i="1"/>
  <c r="C1042" i="1"/>
  <c r="G1042" i="1" s="1"/>
  <c r="D1041" i="1"/>
  <c r="H1041" i="1" s="1"/>
  <c r="C1041" i="1"/>
  <c r="H1040" i="1"/>
  <c r="D1040" i="1"/>
  <c r="C1040" i="1"/>
  <c r="G1040" i="1" s="1"/>
  <c r="D1039" i="1"/>
  <c r="H1039" i="1" s="1"/>
  <c r="C1039" i="1"/>
  <c r="H1038" i="1"/>
  <c r="D1038" i="1"/>
  <c r="C1038" i="1"/>
  <c r="G1038" i="1" s="1"/>
  <c r="D1037" i="1"/>
  <c r="H1037" i="1" s="1"/>
  <c r="C1037" i="1"/>
  <c r="H1036" i="1"/>
  <c r="D1036" i="1"/>
  <c r="C1036" i="1"/>
  <c r="G1036" i="1" s="1"/>
  <c r="D1035" i="1"/>
  <c r="H1035" i="1" s="1"/>
  <c r="C1035" i="1"/>
  <c r="C1034" i="1"/>
  <c r="D1033" i="1"/>
  <c r="H1033" i="1" s="1"/>
  <c r="C1033" i="1"/>
  <c r="H1032" i="1"/>
  <c r="D1032" i="1"/>
  <c r="C1032" i="1"/>
  <c r="G1032" i="1" s="1"/>
  <c r="D1031" i="1"/>
  <c r="H1031" i="1" s="1"/>
  <c r="C1031" i="1"/>
  <c r="H1030" i="1"/>
  <c r="D1030" i="1"/>
  <c r="C1030" i="1"/>
  <c r="G1030" i="1" s="1"/>
  <c r="D1029" i="1"/>
  <c r="H1029" i="1" s="1"/>
  <c r="C1029" i="1"/>
  <c r="H1028" i="1"/>
  <c r="D1028" i="1"/>
  <c r="C1028" i="1"/>
  <c r="G1028" i="1" s="1"/>
  <c r="D1027" i="1"/>
  <c r="H1027" i="1" s="1"/>
  <c r="C1027" i="1"/>
  <c r="D1026" i="1"/>
  <c r="H1026" i="1" s="1"/>
  <c r="C1026" i="1"/>
  <c r="G1026" i="1" s="1"/>
  <c r="D1025" i="1"/>
  <c r="H1025" i="1" s="1"/>
  <c r="C1025" i="1"/>
  <c r="C1024" i="1"/>
  <c r="D1023" i="1"/>
  <c r="H1023" i="1" s="1"/>
  <c r="C1023" i="1"/>
  <c r="D1022" i="1"/>
  <c r="H1022" i="1" s="1"/>
  <c r="C1022" i="1"/>
  <c r="D1021" i="1"/>
  <c r="H1021" i="1" s="1"/>
  <c r="C1021" i="1"/>
  <c r="H1020" i="1"/>
  <c r="D1020" i="1"/>
  <c r="C1020" i="1"/>
  <c r="G1020" i="1" s="1"/>
  <c r="D1019" i="1"/>
  <c r="H1019" i="1" s="1"/>
  <c r="C1019" i="1"/>
  <c r="D1018" i="1"/>
  <c r="H1018" i="1" s="1"/>
  <c r="C1018" i="1"/>
  <c r="G1018" i="1" s="1"/>
  <c r="D1016" i="1"/>
  <c r="H1016" i="1" s="1"/>
  <c r="C1016" i="1"/>
  <c r="D1015" i="1"/>
  <c r="H1015" i="1" s="1"/>
  <c r="C1015" i="1"/>
  <c r="D1014" i="1"/>
  <c r="H1014" i="1" s="1"/>
  <c r="C1014" i="1"/>
  <c r="C1013" i="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D735" i="1"/>
  <c r="H735" i="1" s="1"/>
  <c r="C735" i="1"/>
  <c r="D734" i="1"/>
  <c r="H734" i="1" s="1"/>
  <c r="C734" i="1"/>
  <c r="H733" i="1"/>
  <c r="D733" i="1"/>
  <c r="C733" i="1"/>
  <c r="G733" i="1" s="1"/>
  <c r="D732" i="1"/>
  <c r="H732" i="1" s="1"/>
  <c r="C732" i="1"/>
  <c r="H731" i="1"/>
  <c r="D731" i="1"/>
  <c r="C731" i="1"/>
  <c r="G731" i="1" s="1"/>
  <c r="D730" i="1"/>
  <c r="H730" i="1" s="1"/>
  <c r="C730" i="1"/>
  <c r="D729" i="1"/>
  <c r="H729" i="1" s="1"/>
  <c r="C729" i="1"/>
  <c r="G729" i="1" s="1"/>
  <c r="D728" i="1"/>
  <c r="H728" i="1" s="1"/>
  <c r="C728" i="1"/>
  <c r="D727" i="1"/>
  <c r="H727" i="1" s="1"/>
  <c r="C727" i="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C694" i="1"/>
  <c r="H693" i="1"/>
  <c r="D693" i="1"/>
  <c r="G693" i="1" s="1"/>
  <c r="C693" i="1"/>
  <c r="D692" i="1"/>
  <c r="C692" i="1"/>
  <c r="H691" i="1"/>
  <c r="D691" i="1"/>
  <c r="G691" i="1" s="1"/>
  <c r="C691" i="1"/>
  <c r="D690" i="1"/>
  <c r="C690" i="1"/>
  <c r="H689" i="1"/>
  <c r="D689" i="1"/>
  <c r="G689" i="1" s="1"/>
  <c r="C689" i="1"/>
  <c r="D688" i="1"/>
  <c r="C688" i="1"/>
  <c r="H687" i="1"/>
  <c r="D687" i="1"/>
  <c r="G687" i="1" s="1"/>
  <c r="C687" i="1"/>
  <c r="D686" i="1"/>
  <c r="C686" i="1"/>
  <c r="H685" i="1"/>
  <c r="D685" i="1"/>
  <c r="G685" i="1" s="1"/>
  <c r="C685" i="1"/>
  <c r="D684" i="1"/>
  <c r="C684" i="1"/>
  <c r="H683" i="1"/>
  <c r="D683" i="1"/>
  <c r="G683" i="1" s="1"/>
  <c r="C683" i="1"/>
  <c r="D682" i="1"/>
  <c r="C682" i="1"/>
  <c r="H681" i="1"/>
  <c r="D681" i="1"/>
  <c r="G681" i="1" s="1"/>
  <c r="C681" i="1"/>
  <c r="D680" i="1"/>
  <c r="C680" i="1"/>
  <c r="H679" i="1"/>
  <c r="D679" i="1"/>
  <c r="G679" i="1" s="1"/>
  <c r="C679" i="1"/>
  <c r="D678" i="1"/>
  <c r="C678" i="1"/>
  <c r="H677" i="1"/>
  <c r="D677" i="1"/>
  <c r="G677" i="1" s="1"/>
  <c r="C677" i="1"/>
  <c r="D676" i="1"/>
  <c r="C676" i="1"/>
  <c r="H675" i="1"/>
  <c r="D675" i="1"/>
  <c r="G675" i="1" s="1"/>
  <c r="C675" i="1"/>
  <c r="D674" i="1"/>
  <c r="C674" i="1"/>
  <c r="H673" i="1"/>
  <c r="D673" i="1"/>
  <c r="G673" i="1" s="1"/>
  <c r="C673" i="1"/>
  <c r="D672" i="1"/>
  <c r="C672" i="1"/>
  <c r="D671" i="1"/>
  <c r="G671" i="1" s="1"/>
  <c r="C671" i="1"/>
  <c r="D670" i="1"/>
  <c r="C670" i="1"/>
  <c r="H669" i="1"/>
  <c r="D669" i="1"/>
  <c r="G669" i="1" s="1"/>
  <c r="C669" i="1"/>
  <c r="D668" i="1"/>
  <c r="C668" i="1"/>
  <c r="H667" i="1"/>
  <c r="D667" i="1"/>
  <c r="G667" i="1" s="1"/>
  <c r="C667" i="1"/>
  <c r="D666" i="1"/>
  <c r="C666" i="1"/>
  <c r="H665" i="1"/>
  <c r="D665" i="1"/>
  <c r="G665" i="1" s="1"/>
  <c r="C665" i="1"/>
  <c r="D664" i="1"/>
  <c r="C664" i="1"/>
  <c r="H663" i="1"/>
  <c r="D663" i="1"/>
  <c r="G663" i="1" s="1"/>
  <c r="C663" i="1"/>
  <c r="D662" i="1"/>
  <c r="C662" i="1"/>
  <c r="H661" i="1"/>
  <c r="D661" i="1"/>
  <c r="G661" i="1" s="1"/>
  <c r="C661" i="1"/>
  <c r="D660" i="1"/>
  <c r="C660" i="1"/>
  <c r="H659" i="1"/>
  <c r="D659" i="1"/>
  <c r="G659" i="1" s="1"/>
  <c r="C659" i="1"/>
  <c r="D658" i="1"/>
  <c r="C658" i="1"/>
  <c r="H657" i="1"/>
  <c r="D657" i="1"/>
  <c r="G657" i="1" s="1"/>
  <c r="C657" i="1"/>
  <c r="D656" i="1"/>
  <c r="C656" i="1"/>
  <c r="H655" i="1"/>
  <c r="D655" i="1"/>
  <c r="G655" i="1" s="1"/>
  <c r="C655" i="1"/>
  <c r="D654" i="1"/>
  <c r="C654" i="1"/>
  <c r="H653" i="1"/>
  <c r="D653" i="1"/>
  <c r="G653" i="1" s="1"/>
  <c r="C653" i="1"/>
  <c r="D652" i="1"/>
  <c r="C652" i="1"/>
  <c r="H651" i="1"/>
  <c r="D651" i="1"/>
  <c r="G651" i="1" s="1"/>
  <c r="C651" i="1"/>
  <c r="D650" i="1"/>
  <c r="C650" i="1"/>
  <c r="C649" i="1"/>
  <c r="D648" i="1"/>
  <c r="C648" i="1"/>
  <c r="H647" i="1"/>
  <c r="D647" i="1"/>
  <c r="G647" i="1" s="1"/>
  <c r="C647" i="1"/>
  <c r="D646" i="1"/>
  <c r="C646" i="1"/>
  <c r="D645" i="1"/>
  <c r="G645" i="1" s="1"/>
  <c r="C645" i="1"/>
  <c r="C642" i="1"/>
  <c r="D636" i="1"/>
  <c r="G636" i="1" s="1"/>
  <c r="C636" i="1"/>
  <c r="D635" i="1"/>
  <c r="C635" i="1"/>
  <c r="H632" i="1"/>
  <c r="D632" i="1"/>
  <c r="G632" i="1" s="1"/>
  <c r="C632" i="1"/>
  <c r="D631" i="1"/>
  <c r="C631" i="1"/>
  <c r="H630" i="1"/>
  <c r="D630" i="1"/>
  <c r="G630" i="1" s="1"/>
  <c r="C630" i="1"/>
  <c r="D629" i="1"/>
  <c r="C629" i="1"/>
  <c r="H628" i="1"/>
  <c r="D628" i="1"/>
  <c r="G628" i="1" s="1"/>
  <c r="C628" i="1"/>
  <c r="D627" i="1"/>
  <c r="C627" i="1"/>
  <c r="H626" i="1"/>
  <c r="D626" i="1"/>
  <c r="G626" i="1" s="1"/>
  <c r="C626" i="1"/>
  <c r="D625" i="1"/>
  <c r="C625" i="1"/>
  <c r="H624" i="1"/>
  <c r="D624" i="1"/>
  <c r="G624" i="1" s="1"/>
  <c r="C624" i="1"/>
  <c r="D623" i="1"/>
  <c r="D622" i="1"/>
  <c r="C622" i="1"/>
  <c r="H621" i="1"/>
  <c r="D621" i="1"/>
  <c r="G621" i="1" s="1"/>
  <c r="C621" i="1"/>
  <c r="D620" i="1"/>
  <c r="C620" i="1"/>
  <c r="H619" i="1"/>
  <c r="D619" i="1"/>
  <c r="G619" i="1" s="1"/>
  <c r="C619" i="1"/>
  <c r="D618" i="1"/>
  <c r="C618" i="1"/>
  <c r="H617" i="1"/>
  <c r="D617" i="1"/>
  <c r="G617" i="1" s="1"/>
  <c r="C617" i="1"/>
  <c r="D616" i="1"/>
  <c r="C616" i="1"/>
  <c r="H615" i="1"/>
  <c r="D615" i="1"/>
  <c r="G615" i="1" s="1"/>
  <c r="C615" i="1"/>
  <c r="D614" i="1"/>
  <c r="C614" i="1"/>
  <c r="H613" i="1"/>
  <c r="D613" i="1"/>
  <c r="G613" i="1" s="1"/>
  <c r="C613" i="1"/>
  <c r="D612" i="1"/>
  <c r="C612" i="1"/>
  <c r="H611" i="1"/>
  <c r="D611" i="1"/>
  <c r="G611" i="1" s="1"/>
  <c r="C611" i="1"/>
  <c r="D610" i="1"/>
  <c r="C610" i="1"/>
  <c r="H609" i="1"/>
  <c r="D609" i="1"/>
  <c r="G609" i="1" s="1"/>
  <c r="C609" i="1"/>
  <c r="D608" i="1"/>
  <c r="C608" i="1"/>
  <c r="H607" i="1"/>
  <c r="D607" i="1"/>
  <c r="G607" i="1" s="1"/>
  <c r="C607" i="1"/>
  <c r="D606" i="1"/>
  <c r="C606" i="1"/>
  <c r="H605" i="1"/>
  <c r="D605" i="1"/>
  <c r="G605" i="1" s="1"/>
  <c r="C605" i="1"/>
  <c r="D604" i="1"/>
  <c r="C604" i="1"/>
  <c r="H603" i="1"/>
  <c r="D603" i="1"/>
  <c r="G603" i="1" s="1"/>
  <c r="C603" i="1"/>
  <c r="D602" i="1"/>
  <c r="C602" i="1"/>
  <c r="H601" i="1"/>
  <c r="D601" i="1"/>
  <c r="G601" i="1" s="1"/>
  <c r="C601" i="1"/>
  <c r="D600" i="1"/>
  <c r="C600" i="1"/>
  <c r="H599" i="1"/>
  <c r="D599" i="1"/>
  <c r="G599" i="1" s="1"/>
  <c r="C599" i="1"/>
  <c r="D598" i="1"/>
  <c r="C598" i="1"/>
  <c r="H597" i="1"/>
  <c r="D597" i="1"/>
  <c r="G597" i="1" s="1"/>
  <c r="C597" i="1"/>
  <c r="D596" i="1"/>
  <c r="C596" i="1"/>
  <c r="H595" i="1"/>
  <c r="D595" i="1"/>
  <c r="G595" i="1" s="1"/>
  <c r="C595" i="1"/>
  <c r="D594" i="1"/>
  <c r="C594" i="1"/>
  <c r="H593" i="1"/>
  <c r="D593" i="1"/>
  <c r="G593" i="1" s="1"/>
  <c r="C593" i="1"/>
  <c r="D592" i="1"/>
  <c r="C592" i="1"/>
  <c r="H591" i="1"/>
  <c r="D591" i="1"/>
  <c r="G591" i="1" s="1"/>
  <c r="C591" i="1"/>
  <c r="D590" i="1"/>
  <c r="C590" i="1"/>
  <c r="H589" i="1"/>
  <c r="D589" i="1"/>
  <c r="G589" i="1" s="1"/>
  <c r="C589" i="1"/>
  <c r="D588" i="1"/>
  <c r="C588" i="1"/>
  <c r="H587" i="1"/>
  <c r="D587" i="1"/>
  <c r="G587" i="1" s="1"/>
  <c r="C587" i="1"/>
  <c r="D586" i="1"/>
  <c r="C586" i="1"/>
  <c r="H585" i="1"/>
  <c r="D585" i="1"/>
  <c r="G585" i="1" s="1"/>
  <c r="C585" i="1"/>
  <c r="D584" i="1"/>
  <c r="C584" i="1"/>
  <c r="H583" i="1"/>
  <c r="D583" i="1"/>
  <c r="G583" i="1" s="1"/>
  <c r="C583" i="1"/>
  <c r="D582" i="1"/>
  <c r="C582" i="1"/>
  <c r="H581" i="1"/>
  <c r="D581" i="1"/>
  <c r="G581" i="1" s="1"/>
  <c r="C581" i="1"/>
  <c r="D580" i="1"/>
  <c r="G580" i="1" s="1"/>
  <c r="C580" i="1"/>
  <c r="H579" i="1"/>
  <c r="D579" i="1"/>
  <c r="G579" i="1" s="1"/>
  <c r="C579" i="1"/>
  <c r="G577" i="1"/>
  <c r="D577" i="1"/>
  <c r="H577" i="1" s="1"/>
  <c r="C577" i="1"/>
  <c r="G576" i="1"/>
  <c r="D576" i="1"/>
  <c r="H576" i="1" s="1"/>
  <c r="C576" i="1"/>
  <c r="G575" i="1"/>
  <c r="D575" i="1"/>
  <c r="H575" i="1" s="1"/>
  <c r="C575" i="1"/>
  <c r="G574" i="1"/>
  <c r="D574" i="1"/>
  <c r="H574" i="1" s="1"/>
  <c r="C574" i="1"/>
  <c r="G573" i="1"/>
  <c r="D573" i="1"/>
  <c r="H573" i="1" s="1"/>
  <c r="C573" i="1"/>
  <c r="G572" i="1"/>
  <c r="D572" i="1"/>
  <c r="H572" i="1" s="1"/>
  <c r="C572" i="1"/>
  <c r="G571" i="1"/>
  <c r="D571" i="1"/>
  <c r="H571" i="1" s="1"/>
  <c r="C571" i="1"/>
  <c r="G570" i="1"/>
  <c r="D570" i="1"/>
  <c r="H570" i="1" s="1"/>
  <c r="C570" i="1"/>
  <c r="G569" i="1"/>
  <c r="D569" i="1"/>
  <c r="H569" i="1" s="1"/>
  <c r="C569" i="1"/>
  <c r="H568" i="1"/>
  <c r="G568" i="1"/>
  <c r="D568" i="1"/>
  <c r="C568" i="1"/>
  <c r="H567" i="1"/>
  <c r="G567" i="1"/>
  <c r="D567" i="1"/>
  <c r="C567" i="1"/>
  <c r="H566" i="1"/>
  <c r="G566" i="1"/>
  <c r="D566" i="1"/>
  <c r="C566" i="1"/>
  <c r="D565" i="1"/>
  <c r="H564" i="1"/>
  <c r="D564" i="1"/>
  <c r="G564" i="1" s="1"/>
  <c r="C564" i="1"/>
  <c r="D563" i="1"/>
  <c r="G563" i="1" s="1"/>
  <c r="C563" i="1"/>
  <c r="H562" i="1"/>
  <c r="D562" i="1"/>
  <c r="G562" i="1" s="1"/>
  <c r="C562" i="1"/>
  <c r="D561" i="1"/>
  <c r="G561" i="1" s="1"/>
  <c r="C561" i="1"/>
  <c r="H560" i="1"/>
  <c r="D560" i="1"/>
  <c r="G560" i="1" s="1"/>
  <c r="C560" i="1"/>
  <c r="D559" i="1"/>
  <c r="G559" i="1" s="1"/>
  <c r="C559" i="1"/>
  <c r="H558" i="1"/>
  <c r="D558" i="1"/>
  <c r="G558" i="1" s="1"/>
  <c r="C558" i="1"/>
  <c r="D557" i="1"/>
  <c r="G557" i="1" s="1"/>
  <c r="C557" i="1"/>
  <c r="H556" i="1"/>
  <c r="D556" i="1"/>
  <c r="G556" i="1" s="1"/>
  <c r="C556" i="1"/>
  <c r="D555" i="1"/>
  <c r="G555" i="1" s="1"/>
  <c r="C555" i="1"/>
  <c r="H554" i="1"/>
  <c r="D554" i="1"/>
  <c r="G554" i="1" s="1"/>
  <c r="C554" i="1"/>
  <c r="D553" i="1"/>
  <c r="G553" i="1" s="1"/>
  <c r="C553" i="1"/>
  <c r="H552" i="1"/>
  <c r="D552" i="1"/>
  <c r="G552" i="1" s="1"/>
  <c r="C552" i="1"/>
  <c r="D551" i="1"/>
  <c r="G551" i="1" s="1"/>
  <c r="C551" i="1"/>
  <c r="H550" i="1"/>
  <c r="D550" i="1"/>
  <c r="G550" i="1" s="1"/>
  <c r="C550" i="1"/>
  <c r="D549" i="1"/>
  <c r="G549" i="1" s="1"/>
  <c r="C549" i="1"/>
  <c r="H548" i="1"/>
  <c r="D548" i="1"/>
  <c r="G548" i="1" s="1"/>
  <c r="C548" i="1"/>
  <c r="D547" i="1"/>
  <c r="G547" i="1" s="1"/>
  <c r="C547" i="1"/>
  <c r="H546" i="1"/>
  <c r="D546" i="1"/>
  <c r="G546" i="1" s="1"/>
  <c r="C546" i="1"/>
  <c r="D545" i="1"/>
  <c r="G545" i="1" s="1"/>
  <c r="C545" i="1"/>
  <c r="H544" i="1"/>
  <c r="D544" i="1"/>
  <c r="G544" i="1" s="1"/>
  <c r="C544" i="1"/>
  <c r="D543" i="1"/>
  <c r="G543" i="1" s="1"/>
  <c r="C543" i="1"/>
  <c r="H542" i="1"/>
  <c r="D542" i="1"/>
  <c r="G542" i="1" s="1"/>
  <c r="C542" i="1"/>
  <c r="D541" i="1"/>
  <c r="G541" i="1" s="1"/>
  <c r="C541" i="1"/>
  <c r="H540" i="1"/>
  <c r="D540" i="1"/>
  <c r="G540" i="1" s="1"/>
  <c r="C540" i="1"/>
  <c r="D539" i="1"/>
  <c r="G539" i="1" s="1"/>
  <c r="C539" i="1"/>
  <c r="H538" i="1"/>
  <c r="D538" i="1"/>
  <c r="G538" i="1" s="1"/>
  <c r="C538" i="1"/>
  <c r="D537" i="1"/>
  <c r="G537" i="1" s="1"/>
  <c r="C537" i="1"/>
  <c r="H536" i="1"/>
  <c r="D536" i="1"/>
  <c r="G536" i="1" s="1"/>
  <c r="C536" i="1"/>
  <c r="D535" i="1"/>
  <c r="G535" i="1" s="1"/>
  <c r="C535" i="1"/>
  <c r="H534" i="1"/>
  <c r="D534" i="1"/>
  <c r="G534" i="1" s="1"/>
  <c r="C534" i="1"/>
  <c r="D533" i="1"/>
  <c r="G533" i="1" s="1"/>
  <c r="C533" i="1"/>
  <c r="H532" i="1"/>
  <c r="D532" i="1"/>
  <c r="G532" i="1" s="1"/>
  <c r="C532" i="1"/>
  <c r="D531" i="1"/>
  <c r="G531" i="1" s="1"/>
  <c r="C531" i="1"/>
  <c r="C530" i="1"/>
  <c r="D528" i="1"/>
  <c r="G528" i="1" s="1"/>
  <c r="C528" i="1"/>
  <c r="H527" i="1"/>
  <c r="D527" i="1"/>
  <c r="G527" i="1" s="1"/>
  <c r="C527" i="1"/>
  <c r="D526" i="1"/>
  <c r="G526" i="1" s="1"/>
  <c r="C526" i="1"/>
  <c r="H525" i="1"/>
  <c r="D525" i="1"/>
  <c r="G525" i="1" s="1"/>
  <c r="C525" i="1"/>
  <c r="D524" i="1"/>
  <c r="G524" i="1" s="1"/>
  <c r="C524" i="1"/>
  <c r="H523" i="1"/>
  <c r="D523" i="1"/>
  <c r="G523" i="1" s="1"/>
  <c r="C523" i="1"/>
  <c r="D522" i="1"/>
  <c r="G522" i="1" s="1"/>
  <c r="C522" i="1"/>
  <c r="H521" i="1"/>
  <c r="D521" i="1"/>
  <c r="G521" i="1" s="1"/>
  <c r="C521" i="1"/>
  <c r="D520" i="1"/>
  <c r="G520" i="1" s="1"/>
  <c r="C520" i="1"/>
  <c r="H519" i="1"/>
  <c r="D519" i="1"/>
  <c r="G519" i="1" s="1"/>
  <c r="C519" i="1"/>
  <c r="D518" i="1"/>
  <c r="G518" i="1" s="1"/>
  <c r="C518" i="1"/>
  <c r="H517" i="1"/>
  <c r="D517" i="1"/>
  <c r="G517" i="1" s="1"/>
  <c r="C517" i="1"/>
  <c r="D516" i="1"/>
  <c r="D515" i="1"/>
  <c r="G515" i="1" s="1"/>
  <c r="C515" i="1"/>
  <c r="H514" i="1"/>
  <c r="D514" i="1"/>
  <c r="G514" i="1" s="1"/>
  <c r="C514" i="1"/>
  <c r="D513" i="1"/>
  <c r="G513" i="1" s="1"/>
  <c r="C513" i="1"/>
  <c r="H512" i="1"/>
  <c r="D512" i="1"/>
  <c r="G512" i="1" s="1"/>
  <c r="C512" i="1"/>
  <c r="D511" i="1"/>
  <c r="G511" i="1" s="1"/>
  <c r="C511" i="1"/>
  <c r="H510" i="1"/>
  <c r="D510" i="1"/>
  <c r="G510" i="1" s="1"/>
  <c r="C510" i="1"/>
  <c r="D509" i="1"/>
  <c r="G509" i="1" s="1"/>
  <c r="C509" i="1"/>
  <c r="H508" i="1"/>
  <c r="D508" i="1"/>
  <c r="G508" i="1" s="1"/>
  <c r="C508" i="1"/>
  <c r="D507" i="1"/>
  <c r="G507" i="1" s="1"/>
  <c r="C507" i="1"/>
  <c r="H506" i="1"/>
  <c r="D506" i="1"/>
  <c r="G506" i="1" s="1"/>
  <c r="C506" i="1"/>
  <c r="D505" i="1"/>
  <c r="G505" i="1" s="1"/>
  <c r="C505" i="1"/>
  <c r="H504" i="1"/>
  <c r="D504" i="1"/>
  <c r="G504" i="1" s="1"/>
  <c r="C504" i="1"/>
  <c r="D503" i="1"/>
  <c r="G503" i="1" s="1"/>
  <c r="C503" i="1"/>
  <c r="H502" i="1"/>
  <c r="D502" i="1"/>
  <c r="G502" i="1" s="1"/>
  <c r="C502" i="1"/>
  <c r="D501" i="1"/>
  <c r="G501" i="1" s="1"/>
  <c r="C501" i="1"/>
  <c r="D500" i="1"/>
  <c r="G500" i="1" s="1"/>
  <c r="C500" i="1"/>
  <c r="D499" i="1"/>
  <c r="G499" i="1" s="1"/>
  <c r="C499" i="1"/>
  <c r="D498" i="1"/>
  <c r="G498" i="1" s="1"/>
  <c r="C498" i="1"/>
  <c r="D497" i="1"/>
  <c r="G497" i="1" s="1"/>
  <c r="C497" i="1"/>
  <c r="D496" i="1"/>
  <c r="G496" i="1" s="1"/>
  <c r="C496" i="1"/>
  <c r="D495" i="1"/>
  <c r="G495" i="1" s="1"/>
  <c r="C495" i="1"/>
  <c r="D494" i="1"/>
  <c r="G494" i="1" s="1"/>
  <c r="C494" i="1"/>
  <c r="D493" i="1"/>
  <c r="G493" i="1" s="1"/>
  <c r="C493" i="1"/>
  <c r="D492" i="1"/>
  <c r="G492" i="1" s="1"/>
  <c r="C492" i="1"/>
  <c r="D491" i="1"/>
  <c r="G491" i="1" s="1"/>
  <c r="C491" i="1"/>
  <c r="D490" i="1"/>
  <c r="G490" i="1" s="1"/>
  <c r="C490" i="1"/>
  <c r="D489" i="1"/>
  <c r="G489" i="1" s="1"/>
  <c r="C489" i="1"/>
  <c r="D488" i="1"/>
  <c r="G488" i="1" s="1"/>
  <c r="C488" i="1"/>
  <c r="D487" i="1"/>
  <c r="G487" i="1" s="1"/>
  <c r="C487" i="1"/>
  <c r="D486" i="1"/>
  <c r="G486" i="1" s="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D448" i="1"/>
  <c r="H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D423" i="1"/>
  <c r="G423" i="1" s="1"/>
  <c r="C423" i="1"/>
  <c r="D422" i="1"/>
  <c r="G422" i="1" s="1"/>
  <c r="C422" i="1"/>
  <c r="C421" i="1"/>
  <c r="H416" i="1"/>
  <c r="D416" i="1"/>
  <c r="G416" i="1" s="1"/>
  <c r="C416" i="1"/>
  <c r="H415" i="1"/>
  <c r="D415" i="1"/>
  <c r="G415" i="1" s="1"/>
  <c r="C415" i="1"/>
  <c r="D414" i="1"/>
  <c r="G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D375" i="1"/>
  <c r="G375" i="1" s="1"/>
  <c r="C375" i="1"/>
  <c r="D374" i="1"/>
  <c r="G374" i="1" s="1"/>
  <c r="C374" i="1"/>
  <c r="D373" i="1"/>
  <c r="G373" i="1" s="1"/>
  <c r="C373" i="1"/>
  <c r="H372" i="1"/>
  <c r="D372" i="1"/>
  <c r="G372" i="1" s="1"/>
  <c r="C372" i="1"/>
  <c r="H371" i="1"/>
  <c r="D371" i="1"/>
  <c r="G371" i="1" s="1"/>
  <c r="C371" i="1"/>
  <c r="H370" i="1"/>
  <c r="D370" i="1"/>
  <c r="G370" i="1" s="1"/>
  <c r="C370" i="1"/>
  <c r="D369" i="1"/>
  <c r="G369" i="1" s="1"/>
  <c r="C369" i="1"/>
  <c r="D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6" i="1"/>
  <c r="D356" i="1"/>
  <c r="G356" i="1" s="1"/>
  <c r="C356" i="1"/>
  <c r="D355" i="1"/>
  <c r="H354" i="1"/>
  <c r="D354" i="1"/>
  <c r="G354" i="1" s="1"/>
  <c r="C354" i="1"/>
  <c r="H353" i="1"/>
  <c r="D353" i="1"/>
  <c r="G353" i="1" s="1"/>
  <c r="C353" i="1"/>
  <c r="H352" i="1"/>
  <c r="D352" i="1"/>
  <c r="G352" i="1" s="1"/>
  <c r="C352" i="1"/>
  <c r="H351" i="1"/>
  <c r="D351" i="1"/>
  <c r="G351" i="1" s="1"/>
  <c r="C351" i="1"/>
  <c r="H350" i="1"/>
  <c r="D350" i="1"/>
  <c r="G350" i="1" s="1"/>
  <c r="C350" i="1"/>
  <c r="D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D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C304" i="1"/>
  <c r="D302" i="1"/>
  <c r="G302" i="1" s="1"/>
  <c r="C302" i="1"/>
  <c r="D301" i="1"/>
  <c r="G301" i="1" s="1"/>
  <c r="C301" i="1"/>
  <c r="D300" i="1"/>
  <c r="G300" i="1" s="1"/>
  <c r="C300" i="1"/>
  <c r="D299" i="1"/>
  <c r="G299" i="1" s="1"/>
  <c r="C299" i="1"/>
  <c r="H298" i="1"/>
  <c r="D298" i="1"/>
  <c r="G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C226"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D217" i="1"/>
  <c r="H216" i="1"/>
  <c r="D216" i="1"/>
  <c r="G216" i="1" s="1"/>
  <c r="C216" i="1"/>
  <c r="H215" i="1"/>
  <c r="D215" i="1"/>
  <c r="G215" i="1" s="1"/>
  <c r="C215" i="1"/>
  <c r="H214" i="1"/>
  <c r="D214" i="1"/>
  <c r="G214" i="1" s="1"/>
  <c r="C214" i="1"/>
  <c r="D213" i="1"/>
  <c r="G213" i="1" s="1"/>
  <c r="C213"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D197" i="1"/>
  <c r="G197" i="1" s="1"/>
  <c r="C197" i="1"/>
  <c r="D196" i="1"/>
  <c r="G196" i="1" s="1"/>
  <c r="C196" i="1"/>
  <c r="H195" i="1"/>
  <c r="D195" i="1"/>
  <c r="G195" i="1" s="1"/>
  <c r="C195" i="1"/>
  <c r="D194" i="1"/>
  <c r="G194" i="1" s="1"/>
  <c r="C194" i="1"/>
  <c r="D193" i="1"/>
  <c r="G193" i="1" s="1"/>
  <c r="C193" i="1"/>
  <c r="D192" i="1"/>
  <c r="G192" i="1" s="1"/>
  <c r="C192" i="1"/>
  <c r="D191" i="1"/>
  <c r="G191" i="1" s="1"/>
  <c r="C191" i="1"/>
  <c r="C190" i="1"/>
  <c r="H189" i="1"/>
  <c r="D189" i="1"/>
  <c r="G189" i="1" s="1"/>
  <c r="C189" i="1"/>
  <c r="H188" i="1"/>
  <c r="D188" i="1"/>
  <c r="G188" i="1" s="1"/>
  <c r="C188" i="1"/>
  <c r="H187" i="1"/>
  <c r="D187" i="1"/>
  <c r="G187" i="1" s="1"/>
  <c r="C187" i="1"/>
  <c r="H186" i="1"/>
  <c r="D186" i="1"/>
  <c r="G186" i="1" s="1"/>
  <c r="C186" i="1"/>
  <c r="H185" i="1"/>
  <c r="D185" i="1"/>
  <c r="G185" i="1" s="1"/>
  <c r="C185" i="1"/>
  <c r="D184" i="1"/>
  <c r="G184" i="1" s="1"/>
  <c r="C184" i="1"/>
  <c r="D183" i="1"/>
  <c r="G183" i="1" s="1"/>
  <c r="C183" i="1"/>
  <c r="D182" i="1"/>
  <c r="G182" i="1" s="1"/>
  <c r="C182" i="1"/>
  <c r="H181" i="1"/>
  <c r="D181" i="1"/>
  <c r="G181" i="1" s="1"/>
  <c r="C181" i="1"/>
  <c r="D180" i="1"/>
  <c r="G180" i="1" s="1"/>
  <c r="C180" i="1"/>
  <c r="H179" i="1"/>
  <c r="D179" i="1"/>
  <c r="G179" i="1" s="1"/>
  <c r="C179" i="1"/>
  <c r="H178" i="1"/>
  <c r="D178" i="1"/>
  <c r="G178" i="1" s="1"/>
  <c r="C178" i="1"/>
  <c r="D177" i="1"/>
  <c r="G177" i="1" s="1"/>
  <c r="C177" i="1"/>
  <c r="D176" i="1"/>
  <c r="G176" i="1" s="1"/>
  <c r="C176" i="1"/>
  <c r="D175" i="1"/>
  <c r="G175" i="1" s="1"/>
  <c r="C175" i="1"/>
  <c r="C174" i="1"/>
  <c r="H173" i="1"/>
  <c r="D173" i="1"/>
  <c r="G173" i="1" s="1"/>
  <c r="C173" i="1"/>
  <c r="D172" i="1"/>
  <c r="G172" i="1" s="1"/>
  <c r="C172" i="1"/>
  <c r="D171" i="1"/>
  <c r="G171" i="1" s="1"/>
  <c r="C171" i="1"/>
  <c r="D170" i="1"/>
  <c r="G170" i="1" s="1"/>
  <c r="C170" i="1"/>
  <c r="H169" i="1"/>
  <c r="D169" i="1"/>
  <c r="G169" i="1" s="1"/>
  <c r="C169" i="1"/>
  <c r="D168" i="1"/>
  <c r="G168" i="1" s="1"/>
  <c r="C168" i="1"/>
  <c r="D167" i="1"/>
  <c r="G167" i="1" s="1"/>
  <c r="C167" i="1"/>
  <c r="D166" i="1"/>
  <c r="G166" i="1" s="1"/>
  <c r="C166" i="1"/>
  <c r="D165" i="1"/>
  <c r="G165" i="1" s="1"/>
  <c r="C165" i="1"/>
  <c r="D164" i="1"/>
  <c r="G164" i="1" s="1"/>
  <c r="C164" i="1"/>
  <c r="D163" i="1"/>
  <c r="G163" i="1" s="1"/>
  <c r="C163" i="1"/>
  <c r="D162" i="1"/>
  <c r="G162" i="1" s="1"/>
  <c r="C162" i="1"/>
  <c r="C161" i="1"/>
  <c r="H159" i="1"/>
  <c r="D159" i="1"/>
  <c r="G159" i="1" s="1"/>
  <c r="C159" i="1"/>
  <c r="H158" i="1"/>
  <c r="D158" i="1"/>
  <c r="G158" i="1" s="1"/>
  <c r="C158" i="1"/>
  <c r="H157" i="1"/>
  <c r="D157" i="1"/>
  <c r="G157" i="1" s="1"/>
  <c r="C157" i="1"/>
  <c r="D156" i="1"/>
  <c r="G156" i="1" s="1"/>
  <c r="C156" i="1"/>
  <c r="H155" i="1"/>
  <c r="D155" i="1"/>
  <c r="G155" i="1" s="1"/>
  <c r="C155" i="1"/>
  <c r="H154" i="1"/>
  <c r="D154" i="1"/>
  <c r="G154" i="1" s="1"/>
  <c r="C154" i="1"/>
  <c r="H153" i="1"/>
  <c r="D153" i="1"/>
  <c r="G153" i="1" s="1"/>
  <c r="C153" i="1"/>
  <c r="H152" i="1"/>
  <c r="D152" i="1"/>
  <c r="G152" i="1" s="1"/>
  <c r="C152" i="1"/>
  <c r="H151" i="1"/>
  <c r="D151" i="1"/>
  <c r="G151" i="1" s="1"/>
  <c r="C151" i="1"/>
  <c r="D150" i="1"/>
  <c r="G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D133" i="1"/>
  <c r="G133" i="1" s="1"/>
  <c r="C133" i="1"/>
  <c r="D132" i="1"/>
  <c r="G132" i="1" s="1"/>
  <c r="C132" i="1"/>
  <c r="C131" i="1"/>
  <c r="C130" i="1"/>
  <c r="H129" i="1"/>
  <c r="D129" i="1"/>
  <c r="G129" i="1" s="1"/>
  <c r="C129" i="1"/>
  <c r="H128" i="1"/>
  <c r="D128" i="1"/>
  <c r="G128" i="1" s="1"/>
  <c r="C128" i="1"/>
  <c r="H127" i="1"/>
  <c r="D127" i="1"/>
  <c r="G127" i="1" s="1"/>
  <c r="C127" i="1"/>
  <c r="H126" i="1"/>
  <c r="D126" i="1"/>
  <c r="G126" i="1" s="1"/>
  <c r="C126" i="1"/>
  <c r="H125" i="1"/>
  <c r="D125" i="1"/>
  <c r="G125" i="1" s="1"/>
  <c r="C125" i="1"/>
  <c r="H124" i="1"/>
  <c r="D124" i="1"/>
  <c r="G124" i="1" s="1"/>
  <c r="C124" i="1"/>
  <c r="H123" i="1"/>
  <c r="D123" i="1"/>
  <c r="G123" i="1" s="1"/>
  <c r="C123" i="1"/>
  <c r="H122" i="1"/>
  <c r="D122" i="1"/>
  <c r="G122" i="1" s="1"/>
  <c r="C122" i="1"/>
  <c r="H121" i="1"/>
  <c r="D121" i="1"/>
  <c r="G121" i="1" s="1"/>
  <c r="C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H108" i="1"/>
  <c r="D108" i="1"/>
  <c r="G108" i="1" s="1"/>
  <c r="C108" i="1"/>
  <c r="H107" i="1"/>
  <c r="D107" i="1"/>
  <c r="G107" i="1" s="1"/>
  <c r="C107" i="1"/>
  <c r="H106" i="1"/>
  <c r="D106" i="1"/>
  <c r="G106" i="1" s="1"/>
  <c r="C106" i="1"/>
  <c r="H105" i="1"/>
  <c r="D105" i="1"/>
  <c r="G105" i="1" s="1"/>
  <c r="C105" i="1"/>
  <c r="H104" i="1"/>
  <c r="D104" i="1"/>
  <c r="G104" i="1" s="1"/>
  <c r="C104" i="1"/>
  <c r="H103" i="1"/>
  <c r="D103" i="1"/>
  <c r="G103" i="1" s="1"/>
  <c r="C103" i="1"/>
  <c r="H102" i="1"/>
  <c r="D102" i="1"/>
  <c r="G102" i="1" s="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D81" i="1"/>
  <c r="G81" i="1" s="1"/>
  <c r="C81" i="1"/>
  <c r="H80" i="1"/>
  <c r="D80" i="1"/>
  <c r="G80" i="1" s="1"/>
  <c r="C80" i="1"/>
  <c r="D79" i="1"/>
  <c r="G79" i="1" s="1"/>
  <c r="C79" i="1"/>
  <c r="C78"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H65" i="1"/>
  <c r="D65" i="1"/>
  <c r="G65" i="1" s="1"/>
  <c r="C65" i="1"/>
  <c r="H64"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D57" i="1"/>
  <c r="G57" i="1" s="1"/>
  <c r="C57" i="1"/>
  <c r="H56" i="1"/>
  <c r="D56" i="1"/>
  <c r="G56" i="1" s="1"/>
  <c r="C56" i="1"/>
  <c r="H55" i="1"/>
  <c r="D55" i="1"/>
  <c r="G55" i="1" s="1"/>
  <c r="C55" i="1"/>
  <c r="H54" i="1"/>
  <c r="D54" i="1"/>
  <c r="G54" i="1" s="1"/>
  <c r="C54" i="1"/>
  <c r="D53" i="1"/>
  <c r="G53" i="1" s="1"/>
  <c r="C53" i="1"/>
  <c r="D52" i="1"/>
  <c r="G52" i="1" s="1"/>
  <c r="C52" i="1"/>
  <c r="H51" i="1"/>
  <c r="D51" i="1"/>
  <c r="G51" i="1" s="1"/>
  <c r="C51" i="1"/>
  <c r="H50" i="1"/>
  <c r="D50" i="1"/>
  <c r="G50" i="1" s="1"/>
  <c r="C50" i="1"/>
  <c r="D49" i="1"/>
  <c r="G49" i="1" s="1"/>
  <c r="C49" i="1"/>
  <c r="H48" i="1"/>
  <c r="D48" i="1"/>
  <c r="G48" i="1" s="1"/>
  <c r="C48" i="1"/>
  <c r="H47" i="1"/>
  <c r="D47" i="1"/>
  <c r="G47" i="1" s="1"/>
  <c r="C47" i="1"/>
  <c r="H46" i="1"/>
  <c r="D46" i="1"/>
  <c r="G46" i="1" s="1"/>
  <c r="C46"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G1201" i="1" l="1"/>
  <c r="F197" i="5"/>
  <c r="H302" i="1"/>
  <c r="H301" i="1"/>
  <c r="H423" i="1"/>
  <c r="H300" i="1"/>
  <c r="H422" i="1"/>
  <c r="E648" i="4"/>
  <c r="D642" i="1" s="1"/>
  <c r="D421" i="1"/>
  <c r="G421" i="1" s="1"/>
  <c r="C1681" i="1"/>
  <c r="H1681" i="1" s="1"/>
  <c r="G1686" i="1"/>
  <c r="H1683" i="1"/>
  <c r="G1684" i="1"/>
  <c r="G1681" i="1"/>
  <c r="H1603" i="1"/>
  <c r="G1613" i="1"/>
  <c r="H1611" i="1"/>
  <c r="G1592" i="1"/>
  <c r="H1607" i="1"/>
  <c r="G1588" i="1"/>
  <c r="G1606" i="1"/>
  <c r="H1583" i="1"/>
  <c r="G1585" i="1"/>
  <c r="H1587" i="1"/>
  <c r="H1604" i="1"/>
  <c r="G1604" i="1"/>
  <c r="D25" i="8"/>
  <c r="C1602" i="1" s="1"/>
  <c r="D1539" i="1"/>
  <c r="J1547" i="1"/>
  <c r="C1539" i="1"/>
  <c r="I33" i="3"/>
  <c r="D1538" i="1"/>
  <c r="G1538" i="1" s="1"/>
  <c r="G1540" i="1"/>
  <c r="H1539" i="1"/>
  <c r="J1545" i="1"/>
  <c r="H1545" i="1"/>
  <c r="F75" i="6"/>
  <c r="E335" i="9"/>
  <c r="B335" i="9" s="1"/>
  <c r="H1340" i="1"/>
  <c r="H1300" i="1"/>
  <c r="D1301" i="1"/>
  <c r="G1301" i="1" s="1"/>
  <c r="G1283" i="1"/>
  <c r="H1264" i="1"/>
  <c r="F260" i="5"/>
  <c r="D1260" i="1"/>
  <c r="G1260" i="1" s="1"/>
  <c r="H1260" i="1"/>
  <c r="H1256" i="1"/>
  <c r="H1184" i="1"/>
  <c r="E313" i="9"/>
  <c r="B313" i="9" s="1"/>
  <c r="G1155" i="1"/>
  <c r="G1060" i="1"/>
  <c r="D1034" i="1"/>
  <c r="H1034" i="1" s="1"/>
  <c r="E12" i="5"/>
  <c r="D1017" i="1" s="1"/>
  <c r="D1024" i="1"/>
  <c r="H1024" i="1" s="1"/>
  <c r="F19" i="5"/>
  <c r="G1022" i="1"/>
  <c r="D1013" i="1"/>
  <c r="H1013" i="1" s="1"/>
  <c r="G1015" i="1"/>
  <c r="G735" i="1"/>
  <c r="G727" i="1"/>
  <c r="H671" i="1"/>
  <c r="E296" i="9"/>
  <c r="B296" i="9"/>
  <c r="G649" i="1"/>
  <c r="H649" i="1"/>
  <c r="H645" i="1"/>
  <c r="H636" i="1"/>
  <c r="H414" i="1"/>
  <c r="F648" i="4"/>
  <c r="H375" i="1"/>
  <c r="H374" i="1"/>
  <c r="H369" i="1"/>
  <c r="H373" i="1"/>
  <c r="F427" i="4"/>
  <c r="H299" i="1"/>
  <c r="H280" i="1"/>
  <c r="H212" i="1"/>
  <c r="H213" i="1"/>
  <c r="E202" i="4"/>
  <c r="D198" i="1" s="1"/>
  <c r="H197" i="1"/>
  <c r="H196" i="1"/>
  <c r="F244" i="9"/>
  <c r="B244" i="9" s="1"/>
  <c r="H194" i="1"/>
  <c r="B243" i="9"/>
  <c r="E56" i="9"/>
  <c r="B56" i="9" s="1"/>
  <c r="H193" i="1"/>
  <c r="H192" i="1"/>
  <c r="G190" i="1"/>
  <c r="H190" i="1"/>
  <c r="H191" i="1"/>
  <c r="H184" i="1"/>
  <c r="H183" i="1"/>
  <c r="H182" i="1"/>
  <c r="E52" i="9"/>
  <c r="B52" i="9" s="1"/>
  <c r="H180" i="1"/>
  <c r="D174" i="1"/>
  <c r="G174" i="1" s="1"/>
  <c r="H177" i="1"/>
  <c r="H176" i="1"/>
  <c r="H175" i="1"/>
  <c r="H174" i="1"/>
  <c r="H172" i="1"/>
  <c r="H171" i="1"/>
  <c r="E164" i="4"/>
  <c r="D160" i="1" s="1"/>
  <c r="F170" i="4"/>
  <c r="H170" i="1"/>
  <c r="H168" i="1"/>
  <c r="H167" i="1"/>
  <c r="H166" i="1"/>
  <c r="H165" i="1"/>
  <c r="H164" i="1"/>
  <c r="H163" i="1"/>
  <c r="D161" i="1"/>
  <c r="H162" i="1"/>
  <c r="H156" i="1"/>
  <c r="E153" i="4"/>
  <c r="D149" i="1" s="1"/>
  <c r="E48" i="9"/>
  <c r="B48" i="9" s="1"/>
  <c r="G149" i="1"/>
  <c r="H149" i="1"/>
  <c r="H150" i="1"/>
  <c r="F154" i="4"/>
  <c r="H133" i="1"/>
  <c r="G131" i="1"/>
  <c r="H131" i="1"/>
  <c r="H132" i="1"/>
  <c r="F83" i="4"/>
  <c r="H79" i="1"/>
  <c r="H81" i="1"/>
  <c r="H57" i="1"/>
  <c r="E32" i="9"/>
  <c r="B32" i="9" s="1"/>
  <c r="H53" i="1"/>
  <c r="H49" i="1"/>
  <c r="H52" i="1"/>
  <c r="F53" i="4"/>
  <c r="E307" i="9"/>
  <c r="B307" i="9" s="1"/>
  <c r="E312" i="9"/>
  <c r="B312" i="9" s="1"/>
  <c r="E324" i="9"/>
  <c r="B324" i="9" s="1"/>
  <c r="H487" i="1"/>
  <c r="H488" i="1"/>
  <c r="H489" i="1"/>
  <c r="H490" i="1"/>
  <c r="H491" i="1"/>
  <c r="H492" i="1"/>
  <c r="H493" i="1"/>
  <c r="H494" i="1"/>
  <c r="H495" i="1"/>
  <c r="H496" i="1"/>
  <c r="H497" i="1"/>
  <c r="H498" i="1"/>
  <c r="H499" i="1"/>
  <c r="H500" i="1"/>
  <c r="G582" i="1"/>
  <c r="H582" i="1"/>
  <c r="G590" i="1"/>
  <c r="H590" i="1"/>
  <c r="G598" i="1"/>
  <c r="H598" i="1"/>
  <c r="G606" i="1"/>
  <c r="H606" i="1"/>
  <c r="G614" i="1"/>
  <c r="H614" i="1"/>
  <c r="G622" i="1"/>
  <c r="H622" i="1"/>
  <c r="G629" i="1"/>
  <c r="H629" i="1"/>
  <c r="G635" i="1"/>
  <c r="H635" i="1"/>
  <c r="G650" i="1"/>
  <c r="H650" i="1"/>
  <c r="G658" i="1"/>
  <c r="H658" i="1"/>
  <c r="G666" i="1"/>
  <c r="H666" i="1"/>
  <c r="G674" i="1"/>
  <c r="H674" i="1"/>
  <c r="G682" i="1"/>
  <c r="H682" i="1"/>
  <c r="G690" i="1"/>
  <c r="H690" i="1"/>
  <c r="H1186" i="1"/>
  <c r="G1186" i="1"/>
  <c r="H1202" i="1"/>
  <c r="G1202" i="1"/>
  <c r="H1222" i="1"/>
  <c r="G1222" i="1"/>
  <c r="H1226" i="1"/>
  <c r="G1226" i="1"/>
  <c r="H1242" i="1"/>
  <c r="G1242" i="1"/>
  <c r="H486" i="1"/>
  <c r="G448" i="1"/>
  <c r="H503" i="1"/>
  <c r="H507" i="1"/>
  <c r="H511" i="1"/>
  <c r="H515" i="1"/>
  <c r="H518" i="1"/>
  <c r="H522" i="1"/>
  <c r="H526" i="1"/>
  <c r="H533" i="1"/>
  <c r="H537" i="1"/>
  <c r="H541" i="1"/>
  <c r="H545" i="1"/>
  <c r="H549" i="1"/>
  <c r="H553" i="1"/>
  <c r="H557" i="1"/>
  <c r="H561" i="1"/>
  <c r="G584" i="1"/>
  <c r="H584" i="1"/>
  <c r="G592" i="1"/>
  <c r="H592" i="1"/>
  <c r="G600" i="1"/>
  <c r="H600" i="1"/>
  <c r="G608" i="1"/>
  <c r="H608" i="1"/>
  <c r="G616" i="1"/>
  <c r="H616" i="1"/>
  <c r="G631" i="1"/>
  <c r="H631" i="1"/>
  <c r="G652" i="1"/>
  <c r="H652" i="1"/>
  <c r="G660" i="1"/>
  <c r="H660" i="1"/>
  <c r="G668" i="1"/>
  <c r="H668" i="1"/>
  <c r="G676" i="1"/>
  <c r="H676" i="1"/>
  <c r="G684" i="1"/>
  <c r="H684" i="1"/>
  <c r="G692" i="1"/>
  <c r="H692" i="1"/>
  <c r="H1403" i="1"/>
  <c r="G1403" i="1"/>
  <c r="H1405" i="1"/>
  <c r="G1405" i="1"/>
  <c r="H1407" i="1"/>
  <c r="G1407" i="1"/>
  <c r="H1409" i="1"/>
  <c r="G1409" i="1"/>
  <c r="H1411" i="1"/>
  <c r="G1411" i="1"/>
  <c r="H1413" i="1"/>
  <c r="G1413" i="1"/>
  <c r="H1415" i="1"/>
  <c r="G1415" i="1"/>
  <c r="H1417" i="1"/>
  <c r="G1417" i="1"/>
  <c r="H1419" i="1"/>
  <c r="G1419" i="1"/>
  <c r="H1421" i="1"/>
  <c r="G1421" i="1"/>
  <c r="H1423" i="1"/>
  <c r="G1423"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G1469" i="1"/>
  <c r="H1469" i="1"/>
  <c r="G1485" i="1"/>
  <c r="H1485" i="1"/>
  <c r="G1501" i="1"/>
  <c r="H1501" i="1"/>
  <c r="G1516" i="1"/>
  <c r="H1516" i="1"/>
  <c r="G1532" i="1"/>
  <c r="H1532" i="1"/>
  <c r="H1154" i="1"/>
  <c r="G1154" i="1"/>
  <c r="H1170" i="1"/>
  <c r="G1170" i="1"/>
  <c r="H1274" i="1"/>
  <c r="G1274" i="1"/>
  <c r="H1290" i="1"/>
  <c r="G1290" i="1"/>
  <c r="H1306" i="1"/>
  <c r="G1306" i="1"/>
  <c r="H1322" i="1"/>
  <c r="G1322" i="1"/>
  <c r="H1338" i="1"/>
  <c r="G1338" i="1"/>
  <c r="H1354" i="1"/>
  <c r="G1354" i="1"/>
  <c r="G586" i="1"/>
  <c r="H586" i="1"/>
  <c r="G594" i="1"/>
  <c r="H594" i="1"/>
  <c r="G602" i="1"/>
  <c r="H602" i="1"/>
  <c r="G610" i="1"/>
  <c r="H610" i="1"/>
  <c r="G618" i="1"/>
  <c r="H618" i="1"/>
  <c r="G625" i="1"/>
  <c r="H625" i="1"/>
  <c r="G646" i="1"/>
  <c r="H646" i="1"/>
  <c r="G654" i="1"/>
  <c r="H654" i="1"/>
  <c r="G662" i="1"/>
  <c r="H662" i="1"/>
  <c r="G670" i="1"/>
  <c r="H670" i="1"/>
  <c r="G678" i="1"/>
  <c r="H678" i="1"/>
  <c r="G686" i="1"/>
  <c r="H686" i="1"/>
  <c r="G694" i="1"/>
  <c r="H694" i="1"/>
  <c r="H501" i="1"/>
  <c r="H505" i="1"/>
  <c r="H509" i="1"/>
  <c r="H513" i="1"/>
  <c r="H520" i="1"/>
  <c r="H524" i="1"/>
  <c r="H528" i="1"/>
  <c r="H531" i="1"/>
  <c r="H535" i="1"/>
  <c r="H539" i="1"/>
  <c r="H543" i="1"/>
  <c r="H547" i="1"/>
  <c r="H551" i="1"/>
  <c r="H555" i="1"/>
  <c r="H559" i="1"/>
  <c r="H563" i="1"/>
  <c r="H580" i="1"/>
  <c r="G588" i="1"/>
  <c r="H588" i="1"/>
  <c r="G596" i="1"/>
  <c r="H596" i="1"/>
  <c r="G604" i="1"/>
  <c r="H604" i="1"/>
  <c r="G612" i="1"/>
  <c r="H612" i="1"/>
  <c r="G620" i="1"/>
  <c r="H620" i="1"/>
  <c r="G627" i="1"/>
  <c r="H627" i="1"/>
  <c r="G642" i="1"/>
  <c r="H642" i="1"/>
  <c r="G648" i="1"/>
  <c r="H648" i="1"/>
  <c r="G656" i="1"/>
  <c r="H656" i="1"/>
  <c r="G664" i="1"/>
  <c r="H664" i="1"/>
  <c r="G672" i="1"/>
  <c r="H672" i="1"/>
  <c r="G680" i="1"/>
  <c r="H680" i="1"/>
  <c r="G688" i="1"/>
  <c r="H688" i="1"/>
  <c r="H1150" i="1"/>
  <c r="G1150" i="1"/>
  <c r="H1258" i="1"/>
  <c r="G1258"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4" i="1"/>
  <c r="G1021" i="1"/>
  <c r="G1025" i="1"/>
  <c r="G1029" i="1"/>
  <c r="G1033" i="1"/>
  <c r="G1037" i="1"/>
  <c r="G1041" i="1"/>
  <c r="G1045" i="1"/>
  <c r="G1049" i="1"/>
  <c r="G1053" i="1"/>
  <c r="G1057" i="1"/>
  <c r="G1061" i="1"/>
  <c r="G1065" i="1"/>
  <c r="G1069" i="1"/>
  <c r="G1073" i="1"/>
  <c r="G1076" i="1"/>
  <c r="G1080" i="1"/>
  <c r="G1084" i="1"/>
  <c r="G1088" i="1"/>
  <c r="G1092" i="1"/>
  <c r="G1095" i="1"/>
  <c r="G1099" i="1"/>
  <c r="G1103" i="1"/>
  <c r="G1107" i="1"/>
  <c r="G1111" i="1"/>
  <c r="G1115" i="1"/>
  <c r="H1138" i="1"/>
  <c r="G1138" i="1"/>
  <c r="G1147" i="1"/>
  <c r="H1158" i="1"/>
  <c r="G1158" i="1"/>
  <c r="G1167" i="1"/>
  <c r="H1174" i="1"/>
  <c r="G1174" i="1"/>
  <c r="G1183" i="1"/>
  <c r="H1190" i="1"/>
  <c r="G1190" i="1"/>
  <c r="G1199" i="1"/>
  <c r="H1206" i="1"/>
  <c r="G1206" i="1"/>
  <c r="H1210" i="1"/>
  <c r="G1210" i="1"/>
  <c r="G1219" i="1"/>
  <c r="H1230" i="1"/>
  <c r="G1230" i="1"/>
  <c r="G1239" i="1"/>
  <c r="H1246" i="1"/>
  <c r="G1246" i="1"/>
  <c r="H1262" i="1"/>
  <c r="G1262" i="1"/>
  <c r="G1271" i="1"/>
  <c r="H1278" i="1"/>
  <c r="G1278" i="1"/>
  <c r="G1287" i="1"/>
  <c r="H1294" i="1"/>
  <c r="G1294" i="1"/>
  <c r="G1303" i="1"/>
  <c r="H1310" i="1"/>
  <c r="G1310" i="1"/>
  <c r="G1319" i="1"/>
  <c r="H1326" i="1"/>
  <c r="G1326" i="1"/>
  <c r="G1335" i="1"/>
  <c r="H1342" i="1"/>
  <c r="G1342" i="1"/>
  <c r="G1351" i="1"/>
  <c r="H1358" i="1"/>
  <c r="G1358"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142" i="1"/>
  <c r="G1142" i="1"/>
  <c r="H1162" i="1"/>
  <c r="G1162" i="1"/>
  <c r="H1178" i="1"/>
  <c r="G1178" i="1"/>
  <c r="H1194" i="1"/>
  <c r="G1194" i="1"/>
  <c r="H1214" i="1"/>
  <c r="G1214" i="1"/>
  <c r="H1234" i="1"/>
  <c r="G1234" i="1"/>
  <c r="H1250" i="1"/>
  <c r="G1250" i="1"/>
  <c r="H1266" i="1"/>
  <c r="G1266" i="1"/>
  <c r="H1282" i="1"/>
  <c r="G1282" i="1"/>
  <c r="H1298" i="1"/>
  <c r="G1298" i="1"/>
  <c r="H1314" i="1"/>
  <c r="G1314" i="1"/>
  <c r="H1330" i="1"/>
  <c r="G1330" i="1"/>
  <c r="H1346" i="1"/>
  <c r="G1346" i="1"/>
  <c r="H1362" i="1"/>
  <c r="G1362" i="1"/>
  <c r="G1568" i="1"/>
  <c r="J1568" i="1"/>
  <c r="H1568" i="1"/>
  <c r="F647" i="4"/>
  <c r="C641"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6" i="1"/>
  <c r="G1019" i="1"/>
  <c r="G1023" i="1"/>
  <c r="G1027" i="1"/>
  <c r="G1031" i="1"/>
  <c r="G1035" i="1"/>
  <c r="G1039" i="1"/>
  <c r="G1043" i="1"/>
  <c r="G1047" i="1"/>
  <c r="G1051" i="1"/>
  <c r="G1055" i="1"/>
  <c r="G1059" i="1"/>
  <c r="G1063" i="1"/>
  <c r="G1067" i="1"/>
  <c r="G1071" i="1"/>
  <c r="G1078" i="1"/>
  <c r="G1082" i="1"/>
  <c r="G1086" i="1"/>
  <c r="G1090" i="1"/>
  <c r="G1097" i="1"/>
  <c r="G1101" i="1"/>
  <c r="G1105" i="1"/>
  <c r="G1109" i="1"/>
  <c r="G1113" i="1"/>
  <c r="G1139" i="1"/>
  <c r="H1146" i="1"/>
  <c r="G1146" i="1"/>
  <c r="G1159" i="1"/>
  <c r="H1166" i="1"/>
  <c r="G1166" i="1"/>
  <c r="G1175" i="1"/>
  <c r="G1191" i="1"/>
  <c r="H1198" i="1"/>
  <c r="G1198" i="1"/>
  <c r="G1211" i="1"/>
  <c r="H1218" i="1"/>
  <c r="G1218" i="1"/>
  <c r="G1231" i="1"/>
  <c r="H1238" i="1"/>
  <c r="G1238" i="1"/>
  <c r="G1247" i="1"/>
  <c r="H1254" i="1"/>
  <c r="G1254" i="1"/>
  <c r="G1263" i="1"/>
  <c r="H1270" i="1"/>
  <c r="G1270" i="1"/>
  <c r="G1279" i="1"/>
  <c r="H1286" i="1"/>
  <c r="G1286" i="1"/>
  <c r="G1295" i="1"/>
  <c r="H1302" i="1"/>
  <c r="G1302" i="1"/>
  <c r="G1311" i="1"/>
  <c r="H1318" i="1"/>
  <c r="G1318" i="1"/>
  <c r="G1327" i="1"/>
  <c r="H1334" i="1"/>
  <c r="G1334" i="1"/>
  <c r="G1343" i="1"/>
  <c r="H1350" i="1"/>
  <c r="G1350" i="1"/>
  <c r="G1359" i="1"/>
  <c r="H1366" i="1"/>
  <c r="G1366" i="1"/>
  <c r="H1137" i="1"/>
  <c r="H1141" i="1"/>
  <c r="H1145" i="1"/>
  <c r="H1149" i="1"/>
  <c r="H1153" i="1"/>
  <c r="H1157" i="1"/>
  <c r="H1161" i="1"/>
  <c r="H1165" i="1"/>
  <c r="H1169" i="1"/>
  <c r="H1173" i="1"/>
  <c r="H1177"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G1473" i="1"/>
  <c r="H1473" i="1"/>
  <c r="G1489" i="1"/>
  <c r="H1489" i="1"/>
  <c r="G1505" i="1"/>
  <c r="H1505" i="1"/>
  <c r="G1520" i="1"/>
  <c r="H1520" i="1"/>
  <c r="G1536" i="1"/>
  <c r="H1536" i="1"/>
  <c r="H1548" i="1"/>
  <c r="J1548" i="1"/>
  <c r="G1548" i="1"/>
  <c r="I1548" i="1" s="1"/>
  <c r="H1550" i="1"/>
  <c r="J1550" i="1"/>
  <c r="G1550" i="1"/>
  <c r="H1552" i="1"/>
  <c r="J1552" i="1"/>
  <c r="G1552" i="1"/>
  <c r="H1554" i="1"/>
  <c r="J1554" i="1"/>
  <c r="G1554" i="1"/>
  <c r="I1554" i="1" s="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G1477" i="1"/>
  <c r="H1477" i="1"/>
  <c r="G1493" i="1"/>
  <c r="H1493" i="1"/>
  <c r="G1509" i="1"/>
  <c r="H1509" i="1"/>
  <c r="G1524" i="1"/>
  <c r="H1524" i="1"/>
  <c r="I1557" i="1"/>
  <c r="I1561" i="1"/>
  <c r="D221" i="4"/>
  <c r="F222" i="4"/>
  <c r="H1139" i="1"/>
  <c r="H1143" i="1"/>
  <c r="H1147" i="1"/>
  <c r="H1151" i="1"/>
  <c r="H1155" i="1"/>
  <c r="H1159" i="1"/>
  <c r="H1163" i="1"/>
  <c r="H1167" i="1"/>
  <c r="H1171" i="1"/>
  <c r="H1175" i="1"/>
  <c r="H1179" i="1"/>
  <c r="H1183" i="1"/>
  <c r="H1187" i="1"/>
  <c r="H1191" i="1"/>
  <c r="H1195" i="1"/>
  <c r="H1199" i="1"/>
  <c r="H1203" i="1"/>
  <c r="H1211" i="1"/>
  <c r="H1215" i="1"/>
  <c r="H1219" i="1"/>
  <c r="H1227" i="1"/>
  <c r="H1231" i="1"/>
  <c r="H1235" i="1"/>
  <c r="H1239" i="1"/>
  <c r="H1243" i="1"/>
  <c r="H1247" i="1"/>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G1481" i="1"/>
  <c r="H1481" i="1"/>
  <c r="G1497" i="1"/>
  <c r="H1497" i="1"/>
  <c r="G1512" i="1"/>
  <c r="H1512" i="1"/>
  <c r="G1528" i="1"/>
  <c r="H1528" i="1"/>
  <c r="J1549" i="1"/>
  <c r="H1549" i="1"/>
  <c r="G1549" i="1"/>
  <c r="J1551" i="1"/>
  <c r="H1551" i="1"/>
  <c r="G1551" i="1"/>
  <c r="J1553" i="1"/>
  <c r="H1553" i="1"/>
  <c r="G1553" i="1"/>
  <c r="I1553" i="1" s="1"/>
  <c r="H1555" i="1"/>
  <c r="G1555" i="1"/>
  <c r="D321" i="4"/>
  <c r="D308" i="4" s="1"/>
  <c r="F349" i="4"/>
  <c r="I1541" i="1"/>
  <c r="I1542" i="1"/>
  <c r="I1543" i="1"/>
  <c r="I1544" i="1"/>
  <c r="I1545" i="1"/>
  <c r="I1546" i="1"/>
  <c r="J1564" i="1"/>
  <c r="H1564" i="1"/>
  <c r="H1565" i="1"/>
  <c r="J1565" i="1"/>
  <c r="G1569" i="1"/>
  <c r="J1569" i="1"/>
  <c r="D164" i="4"/>
  <c r="F194" i="4"/>
  <c r="H310" i="9"/>
  <c r="G310" i="9"/>
  <c r="E310" i="9" s="1"/>
  <c r="B310"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G300" i="9"/>
  <c r="E300" i="9" s="1"/>
  <c r="B300" i="9" s="1"/>
  <c r="G301" i="9"/>
  <c r="E301" i="9" s="1"/>
  <c r="B301" i="9" s="1"/>
  <c r="G179" i="9"/>
  <c r="G178" i="9"/>
  <c r="E178" i="9" s="1"/>
  <c r="B178" i="9" s="1"/>
  <c r="G177" i="9"/>
  <c r="E177" i="9" s="1"/>
  <c r="B177" i="9" s="1"/>
  <c r="G176" i="9"/>
  <c r="E176" i="9" s="1"/>
  <c r="B176" i="9" s="1"/>
  <c r="G175" i="9"/>
  <c r="E175" i="9" s="1"/>
  <c r="B175" i="9" s="1"/>
  <c r="G180" i="9"/>
  <c r="E180" i="9" s="1"/>
  <c r="B180" i="9" s="1"/>
  <c r="H308" i="9"/>
  <c r="E308" i="9" s="1"/>
  <c r="B308" i="9" s="1"/>
  <c r="G302" i="9"/>
  <c r="E302" i="9" s="1"/>
  <c r="B302" i="9" s="1"/>
  <c r="G174" i="9"/>
  <c r="E174" i="9" s="1"/>
  <c r="B174" i="9" s="1"/>
  <c r="L228" i="9"/>
  <c r="F228" i="9" s="1"/>
  <c r="B228" i="9" s="1"/>
  <c r="H179" i="9"/>
  <c r="I10" i="9"/>
  <c r="G1425" i="1"/>
  <c r="G1426" i="1"/>
  <c r="G1427" i="1"/>
  <c r="G1428" i="1"/>
  <c r="G1429" i="1"/>
  <c r="G1430" i="1"/>
  <c r="H1472" i="1"/>
  <c r="H1476" i="1"/>
  <c r="H1480" i="1"/>
  <c r="H1484" i="1"/>
  <c r="H1488" i="1"/>
  <c r="H1492" i="1"/>
  <c r="H1496" i="1"/>
  <c r="H1500" i="1"/>
  <c r="H1504" i="1"/>
  <c r="H1508" i="1"/>
  <c r="H1511" i="1"/>
  <c r="H1515" i="1"/>
  <c r="H1519" i="1"/>
  <c r="H1523" i="1"/>
  <c r="H1527" i="1"/>
  <c r="H1531" i="1"/>
  <c r="H1535" i="1"/>
  <c r="H1538" i="1"/>
  <c r="J1557" i="1"/>
  <c r="H1557" i="1"/>
  <c r="H1558" i="1"/>
  <c r="I1558" i="1" s="1"/>
  <c r="J1558" i="1"/>
  <c r="J1559" i="1"/>
  <c r="H1559" i="1"/>
  <c r="I1559" i="1" s="1"/>
  <c r="H1560" i="1"/>
  <c r="I1560" i="1" s="1"/>
  <c r="J1560" i="1"/>
  <c r="J1561" i="1"/>
  <c r="H1561" i="1"/>
  <c r="H1562" i="1"/>
  <c r="I1562" i="1" s="1"/>
  <c r="J1562" i="1"/>
  <c r="J1567" i="1"/>
  <c r="G1567" i="1"/>
  <c r="I1567" i="1" s="1"/>
  <c r="H1569" i="1"/>
  <c r="I1573" i="1"/>
  <c r="E49" i="4"/>
  <c r="D45" i="1" s="1"/>
  <c r="F216" i="4"/>
  <c r="D202" i="4"/>
  <c r="F283" i="4"/>
  <c r="E273" i="4"/>
  <c r="D269" i="1" s="1"/>
  <c r="D584" i="4"/>
  <c r="H336" i="9"/>
  <c r="E177" i="5"/>
  <c r="H1471" i="1"/>
  <c r="H1475" i="1"/>
  <c r="H1479" i="1"/>
  <c r="H1483" i="1"/>
  <c r="H1487" i="1"/>
  <c r="H1491" i="1"/>
  <c r="H1495" i="1"/>
  <c r="H1499" i="1"/>
  <c r="H1503" i="1"/>
  <c r="H1507" i="1"/>
  <c r="H1514" i="1"/>
  <c r="H1518" i="1"/>
  <c r="H1522" i="1"/>
  <c r="H1526" i="1"/>
  <c r="H1530" i="1"/>
  <c r="H1534" i="1"/>
  <c r="G1539" i="1"/>
  <c r="G1564" i="1"/>
  <c r="I1564" i="1" s="1"/>
  <c r="G1565" i="1"/>
  <c r="I1565" i="1" s="1"/>
  <c r="H1566" i="1"/>
  <c r="I1566" i="1" s="1"/>
  <c r="H1567" i="1"/>
  <c r="I1570" i="1"/>
  <c r="F82" i="4"/>
  <c r="D354" i="4"/>
  <c r="F355" i="4"/>
  <c r="F526" i="4"/>
  <c r="D522" i="4"/>
  <c r="G314" i="9"/>
  <c r="E314" i="9" s="1"/>
  <c r="B314" i="9" s="1"/>
  <c r="F89" i="5"/>
  <c r="D88" i="5"/>
  <c r="G1547" i="1"/>
  <c r="G1576" i="1"/>
  <c r="I1576" i="1" s="1"/>
  <c r="J1576" i="1"/>
  <c r="G1581" i="1"/>
  <c r="I1581" i="1" s="1"/>
  <c r="J1581" i="1"/>
  <c r="F44" i="4"/>
  <c r="E82" i="4"/>
  <c r="D78" i="1" s="1"/>
  <c r="H24" i="9"/>
  <c r="G24" i="9"/>
  <c r="F153" i="4"/>
  <c r="F165" i="4"/>
  <c r="D373" i="4"/>
  <c r="F432" i="4"/>
  <c r="D466" i="4"/>
  <c r="F480" i="4"/>
  <c r="D491" i="4"/>
  <c r="D571" i="4"/>
  <c r="D535" i="4" s="1"/>
  <c r="D12" i="5"/>
  <c r="E69" i="5"/>
  <c r="E230" i="4"/>
  <c r="D226" i="1" s="1"/>
  <c r="D273" i="4"/>
  <c r="E309" i="4"/>
  <c r="E430" i="4"/>
  <c r="E536" i="4"/>
  <c r="F204" i="5"/>
  <c r="D203" i="5"/>
  <c r="G1574" i="1"/>
  <c r="I1574" i="1" s="1"/>
  <c r="J1574" i="1"/>
  <c r="G1579" i="1"/>
  <c r="I1579" i="1" s="1"/>
  <c r="J1579" i="1"/>
  <c r="D7" i="4"/>
  <c r="D49" i="4"/>
  <c r="F61" i="4"/>
  <c r="F135" i="4"/>
  <c r="E134" i="4"/>
  <c r="D130" i="1" s="1"/>
  <c r="E584" i="4"/>
  <c r="D578" i="1" s="1"/>
  <c r="D629" i="4"/>
  <c r="F237" i="5"/>
  <c r="D219" i="5"/>
  <c r="D5" i="6"/>
  <c r="F39" i="6"/>
  <c r="D35" i="6"/>
  <c r="F426" i="4"/>
  <c r="F607" i="4"/>
  <c r="E35" i="6"/>
  <c r="F115" i="6"/>
  <c r="D114" i="6"/>
  <c r="E27" i="9"/>
  <c r="B27" i="9" s="1"/>
  <c r="E35" i="9"/>
  <c r="B35" i="9" s="1"/>
  <c r="E43" i="9"/>
  <c r="B43" i="9" s="1"/>
  <c r="E51" i="9"/>
  <c r="B51" i="9" s="1"/>
  <c r="E59" i="9"/>
  <c r="B59" i="9" s="1"/>
  <c r="E67" i="9"/>
  <c r="B67" i="9" s="1"/>
  <c r="G315" i="9"/>
  <c r="G316" i="9"/>
  <c r="D147" i="5"/>
  <c r="G346" i="9"/>
  <c r="E346" i="9" s="1"/>
  <c r="B25" i="9"/>
  <c r="B33" i="9"/>
  <c r="B41" i="9"/>
  <c r="B49" i="9"/>
  <c r="B57" i="9"/>
  <c r="B65" i="9"/>
  <c r="E156" i="9"/>
  <c r="B156" i="9" s="1"/>
  <c r="H315" i="9"/>
  <c r="H316" i="9"/>
  <c r="D178" i="5"/>
  <c r="E255" i="5"/>
  <c r="E251" i="5" s="1"/>
  <c r="E5" i="6"/>
  <c r="E31" i="9"/>
  <c r="B31" i="9" s="1"/>
  <c r="E39" i="9"/>
  <c r="B39" i="9" s="1"/>
  <c r="E47" i="9"/>
  <c r="B47" i="9" s="1"/>
  <c r="E55" i="9"/>
  <c r="B55" i="9" s="1"/>
  <c r="E63" i="9"/>
  <c r="B63" i="9" s="1"/>
  <c r="E73" i="9"/>
  <c r="B73" i="9" s="1"/>
  <c r="E70" i="9"/>
  <c r="B70" i="9" s="1"/>
  <c r="B82" i="9"/>
  <c r="B90" i="9"/>
  <c r="B98" i="9"/>
  <c r="B106" i="9"/>
  <c r="B114" i="9"/>
  <c r="B122" i="9"/>
  <c r="B130" i="9"/>
  <c r="B138" i="9"/>
  <c r="B146" i="9"/>
  <c r="B71" i="9"/>
  <c r="E74" i="9"/>
  <c r="B74" i="9" s="1"/>
  <c r="E78" i="9"/>
  <c r="B78" i="9" s="1"/>
  <c r="B86" i="9"/>
  <c r="B94" i="9"/>
  <c r="B102" i="9"/>
  <c r="B110" i="9"/>
  <c r="B118" i="9"/>
  <c r="B126" i="9"/>
  <c r="B134" i="9"/>
  <c r="B142" i="9"/>
  <c r="B150" i="9"/>
  <c r="E158" i="9"/>
  <c r="B158" i="9" s="1"/>
  <c r="B163" i="9"/>
  <c r="E166" i="9"/>
  <c r="B166" i="9" s="1"/>
  <c r="B171" i="9"/>
  <c r="B231" i="9"/>
  <c r="E162" i="9"/>
  <c r="B162" i="9" s="1"/>
  <c r="E170" i="9"/>
  <c r="B170" i="9" s="1"/>
  <c r="B239" i="9"/>
  <c r="B230" i="9"/>
  <c r="B238" i="9"/>
  <c r="B246" i="9"/>
  <c r="B254" i="9"/>
  <c r="B256" i="9"/>
  <c r="B258" i="9"/>
  <c r="B260" i="9"/>
  <c r="B262" i="9"/>
  <c r="B264" i="9"/>
  <c r="B266" i="9"/>
  <c r="B268" i="9"/>
  <c r="B270" i="9"/>
  <c r="B272" i="9"/>
  <c r="B274" i="9"/>
  <c r="B276" i="9"/>
  <c r="B278" i="9"/>
  <c r="B280" i="9"/>
  <c r="B282" i="9"/>
  <c r="B284" i="9"/>
  <c r="B286" i="9"/>
  <c r="B288" i="9"/>
  <c r="B290" i="9"/>
  <c r="B292" i="9"/>
  <c r="E294" i="9"/>
  <c r="B294" i="9" s="1"/>
  <c r="B318" i="9"/>
  <c r="B326" i="9"/>
  <c r="F298" i="9"/>
  <c r="B234" i="9"/>
  <c r="B242" i="9"/>
  <c r="B250" i="9"/>
  <c r="E304" i="9"/>
  <c r="B304" i="9" s="1"/>
  <c r="B322" i="9"/>
  <c r="B330" i="9"/>
  <c r="H421" i="1" l="1"/>
  <c r="G1602" i="1"/>
  <c r="H1602" i="1"/>
  <c r="D44" i="8"/>
  <c r="G344" i="9" s="1"/>
  <c r="E344" i="9" s="1"/>
  <c r="B344" i="9" s="1"/>
  <c r="E316" i="9"/>
  <c r="B316" i="9" s="1"/>
  <c r="E7" i="5"/>
  <c r="E6" i="5" s="1"/>
  <c r="G1034" i="1"/>
  <c r="G1024" i="1"/>
  <c r="G1013" i="1"/>
  <c r="E24" i="9"/>
  <c r="G161" i="1"/>
  <c r="H161" i="1"/>
  <c r="F134" i="4"/>
  <c r="F535" i="4"/>
  <c r="C529" i="1"/>
  <c r="F308" i="4"/>
  <c r="C303" i="1"/>
  <c r="I25" i="3"/>
  <c r="F251" i="5"/>
  <c r="D1255" i="1"/>
  <c r="K1481" i="9"/>
  <c r="G336" i="9"/>
  <c r="E336" i="9" s="1"/>
  <c r="B336" i="9" s="1"/>
  <c r="F178" i="5"/>
  <c r="D177" i="5"/>
  <c r="C1182" i="1"/>
  <c r="F114" i="6"/>
  <c r="C1510" i="1"/>
  <c r="H30" i="3"/>
  <c r="G339" i="9"/>
  <c r="E339" i="9" s="1"/>
  <c r="B339" i="9" s="1"/>
  <c r="F219" i="5"/>
  <c r="C1223" i="1"/>
  <c r="F273" i="4"/>
  <c r="C269" i="1"/>
  <c r="F491" i="4"/>
  <c r="C485" i="1"/>
  <c r="F373" i="4"/>
  <c r="C368" i="1"/>
  <c r="F202" i="4"/>
  <c r="C198" i="1"/>
  <c r="E179" i="9"/>
  <c r="B179" i="9" s="1"/>
  <c r="E141" i="6"/>
  <c r="G348" i="9" s="1"/>
  <c r="E348" i="9" s="1"/>
  <c r="I27" i="3"/>
  <c r="D1401" i="1"/>
  <c r="E315" i="9"/>
  <c r="B315" i="9" s="1"/>
  <c r="F35" i="6"/>
  <c r="C1431" i="1"/>
  <c r="H28" i="3"/>
  <c r="G130" i="1"/>
  <c r="H130" i="1"/>
  <c r="F7" i="4"/>
  <c r="D6" i="4"/>
  <c r="C3" i="1"/>
  <c r="E535" i="4"/>
  <c r="D530" i="1"/>
  <c r="G226" i="1"/>
  <c r="H226" i="1"/>
  <c r="I23" i="3"/>
  <c r="D1074" i="1"/>
  <c r="D360" i="4"/>
  <c r="F88" i="5"/>
  <c r="D69" i="5"/>
  <c r="C1093" i="1"/>
  <c r="F354" i="4"/>
  <c r="C349" i="1"/>
  <c r="F584" i="4"/>
  <c r="C578" i="1"/>
  <c r="B207" i="9"/>
  <c r="I1549" i="1"/>
  <c r="I1550" i="1"/>
  <c r="G641" i="1"/>
  <c r="H641" i="1"/>
  <c r="I1568" i="1"/>
  <c r="F147" i="5"/>
  <c r="C1152" i="1"/>
  <c r="F5" i="6"/>
  <c r="H27" i="3"/>
  <c r="D141" i="6"/>
  <c r="C1401" i="1"/>
  <c r="G338" i="9"/>
  <c r="E338" i="9" s="1"/>
  <c r="B338" i="9" s="1"/>
  <c r="F203" i="5"/>
  <c r="C1207" i="1"/>
  <c r="E308" i="4"/>
  <c r="D304" i="1"/>
  <c r="F571" i="4"/>
  <c r="C565" i="1"/>
  <c r="E176" i="5"/>
  <c r="D1180" i="1" s="1"/>
  <c r="I24" i="3"/>
  <c r="D1181" i="1"/>
  <c r="D152" i="4"/>
  <c r="F164" i="4"/>
  <c r="C160" i="1"/>
  <c r="F321" i="4"/>
  <c r="C316" i="1"/>
  <c r="F49" i="4"/>
  <c r="C45" i="1"/>
  <c r="B24" i="9"/>
  <c r="F255" i="5"/>
  <c r="D1259" i="1"/>
  <c r="B346" i="9"/>
  <c r="E345" i="9"/>
  <c r="I10" i="3" s="1"/>
  <c r="I28" i="3"/>
  <c r="D1431" i="1"/>
  <c r="F629" i="4"/>
  <c r="C623" i="1"/>
  <c r="E639" i="4"/>
  <c r="D633" i="1" s="1"/>
  <c r="D424" i="1"/>
  <c r="E6" i="4"/>
  <c r="D7" i="5"/>
  <c r="F12" i="5"/>
  <c r="C1017" i="1"/>
  <c r="F466" i="4"/>
  <c r="C460" i="1"/>
  <c r="D430" i="4"/>
  <c r="H78" i="1"/>
  <c r="G78" i="1"/>
  <c r="F522" i="4"/>
  <c r="C516" i="1"/>
  <c r="E152" i="4"/>
  <c r="I1569" i="1"/>
  <c r="I1551" i="1"/>
  <c r="F221" i="4"/>
  <c r="C217" i="1"/>
  <c r="I1552" i="1"/>
  <c r="C1621" i="1" l="1"/>
  <c r="H1621" i="1" s="1"/>
  <c r="G343" i="9"/>
  <c r="E343" i="9" s="1"/>
  <c r="B343" i="9" s="1"/>
  <c r="H19" i="9"/>
  <c r="E19" i="9" s="1"/>
  <c r="B19" i="9" s="1"/>
  <c r="I39" i="3"/>
  <c r="H299" i="9"/>
  <c r="D1011" i="1"/>
  <c r="D1012" i="1"/>
  <c r="I22" i="3"/>
  <c r="E347" i="9"/>
  <c r="B348" i="9"/>
  <c r="D639" i="4"/>
  <c r="F430" i="4"/>
  <c r="C424" i="1"/>
  <c r="G45" i="1"/>
  <c r="H45" i="1"/>
  <c r="F69" i="5"/>
  <c r="H23" i="3"/>
  <c r="C1074" i="1"/>
  <c r="E640" i="4"/>
  <c r="D634" i="1" s="1"/>
  <c r="D529" i="1"/>
  <c r="G529" i="1" s="1"/>
  <c r="D6" i="5"/>
  <c r="H22" i="3"/>
  <c r="F7" i="5"/>
  <c r="C1012" i="1"/>
  <c r="G623" i="1"/>
  <c r="H623" i="1"/>
  <c r="G304" i="1"/>
  <c r="H304" i="1"/>
  <c r="G349" i="1"/>
  <c r="H349" i="1"/>
  <c r="G3" i="1"/>
  <c r="H3" i="1"/>
  <c r="I17" i="3"/>
  <c r="E422" i="4"/>
  <c r="D2" i="1"/>
  <c r="G316" i="1"/>
  <c r="H316" i="1"/>
  <c r="D299" i="4"/>
  <c r="F152" i="4"/>
  <c r="H18" i="3"/>
  <c r="C148" i="1"/>
  <c r="E417" i="4"/>
  <c r="D412" i="1" s="1"/>
  <c r="D303" i="1"/>
  <c r="E418" i="4"/>
  <c r="D413" i="1" s="1"/>
  <c r="H1401" i="1"/>
  <c r="H9" i="3"/>
  <c r="G1401" i="1"/>
  <c r="D418" i="4"/>
  <c r="F360" i="4"/>
  <c r="C355" i="1"/>
  <c r="D422" i="4"/>
  <c r="H17" i="3"/>
  <c r="D300" i="4"/>
  <c r="F6" i="4"/>
  <c r="C2" i="1"/>
  <c r="G198" i="1"/>
  <c r="H198" i="1"/>
  <c r="G368" i="1"/>
  <c r="H368" i="1"/>
  <c r="H269" i="1"/>
  <c r="G269" i="1"/>
  <c r="H1182" i="1"/>
  <c r="G1182" i="1"/>
  <c r="G1621" i="1"/>
  <c r="H11" i="3"/>
  <c r="G1255" i="1"/>
  <c r="H1255" i="1"/>
  <c r="G303" i="1"/>
  <c r="H303" i="1"/>
  <c r="D640" i="4"/>
  <c r="G516" i="1"/>
  <c r="H516" i="1"/>
  <c r="G160" i="1"/>
  <c r="H160" i="1"/>
  <c r="I31" i="3"/>
  <c r="D1537" i="1"/>
  <c r="G485" i="1"/>
  <c r="H485" i="1"/>
  <c r="H1223" i="1"/>
  <c r="G1223" i="1"/>
  <c r="G1510" i="1"/>
  <c r="H1510" i="1"/>
  <c r="H460" i="1"/>
  <c r="G460" i="1"/>
  <c r="H217" i="1"/>
  <c r="G217" i="1"/>
  <c r="I18" i="3"/>
  <c r="E299" i="4"/>
  <c r="D148" i="1"/>
  <c r="G1017" i="1"/>
  <c r="H1017" i="1"/>
  <c r="G1259" i="1"/>
  <c r="H1259" i="1"/>
  <c r="H565" i="1"/>
  <c r="G565" i="1"/>
  <c r="H1207" i="1"/>
  <c r="G1207" i="1"/>
  <c r="F141" i="6"/>
  <c r="C1537" i="1"/>
  <c r="H31" i="3"/>
  <c r="H1152" i="1"/>
  <c r="G1152" i="1"/>
  <c r="G578" i="1"/>
  <c r="H578" i="1"/>
  <c r="G1093" i="1"/>
  <c r="H1093" i="1"/>
  <c r="G530" i="1"/>
  <c r="H530" i="1"/>
  <c r="H1431" i="1"/>
  <c r="G1431" i="1"/>
  <c r="D176" i="5"/>
  <c r="F177" i="5"/>
  <c r="H24" i="3"/>
  <c r="C1181" i="1"/>
  <c r="D417" i="4"/>
  <c r="E342" i="9" l="1"/>
  <c r="C296" i="1"/>
  <c r="G355" i="1"/>
  <c r="H355" i="1"/>
  <c r="G1012" i="1"/>
  <c r="H1012" i="1"/>
  <c r="F417" i="4"/>
  <c r="C412" i="1"/>
  <c r="F176" i="5"/>
  <c r="C1180" i="1"/>
  <c r="G1537" i="1"/>
  <c r="H1537" i="1"/>
  <c r="G148" i="1"/>
  <c r="H148" i="1"/>
  <c r="E643" i="4"/>
  <c r="D417" i="1"/>
  <c r="F639" i="4"/>
  <c r="C633" i="1"/>
  <c r="H1181" i="1"/>
  <c r="G1181" i="1"/>
  <c r="E423" i="4"/>
  <c r="E424" i="4" s="1"/>
  <c r="D419" i="1" s="1"/>
  <c r="E301" i="4"/>
  <c r="D297" i="1" s="1"/>
  <c r="D295" i="1"/>
  <c r="H529" i="1"/>
  <c r="F640" i="4"/>
  <c r="C634" i="1"/>
  <c r="H2" i="1"/>
  <c r="G2" i="1"/>
  <c r="D643" i="4"/>
  <c r="D424" i="4"/>
  <c r="F422" i="4"/>
  <c r="C417" i="1"/>
  <c r="F418" i="4"/>
  <c r="C413" i="1"/>
  <c r="G1074" i="1"/>
  <c r="H1074" i="1"/>
  <c r="K3" i="9"/>
  <c r="I9" i="3"/>
  <c r="D301" i="4"/>
  <c r="F299" i="4"/>
  <c r="D423" i="4"/>
  <c r="C295" i="1"/>
  <c r="N3" i="9"/>
  <c r="I11" i="3"/>
  <c r="E300" i="4"/>
  <c r="D296" i="1" s="1"/>
  <c r="G306" i="9"/>
  <c r="E306" i="9" s="1"/>
  <c r="B306" i="9" s="1"/>
  <c r="G299" i="9"/>
  <c r="E299" i="9" s="1"/>
  <c r="F6" i="5"/>
  <c r="C1011" i="1"/>
  <c r="H424" i="1"/>
  <c r="G424" i="1"/>
  <c r="H8" i="3" l="1"/>
  <c r="G1011" i="1"/>
  <c r="H1011" i="1"/>
  <c r="H295" i="1"/>
  <c r="G295" i="1"/>
  <c r="H413" i="1"/>
  <c r="G413" i="1"/>
  <c r="F424" i="4"/>
  <c r="C419" i="1"/>
  <c r="D644" i="4"/>
  <c r="D425" i="4"/>
  <c r="F423" i="4"/>
  <c r="C418" i="1"/>
  <c r="G20" i="9"/>
  <c r="D645" i="4"/>
  <c r="F643" i="4"/>
  <c r="C637" i="1"/>
  <c r="G634" i="1"/>
  <c r="H634" i="1"/>
  <c r="G633" i="1"/>
  <c r="H633" i="1"/>
  <c r="D637" i="1"/>
  <c r="B299" i="9"/>
  <c r="H417" i="1"/>
  <c r="G417" i="1"/>
  <c r="H20" i="9"/>
  <c r="E644" i="4"/>
  <c r="E645" i="4" s="1"/>
  <c r="E425" i="4"/>
  <c r="D420" i="1" s="1"/>
  <c r="D418" i="1"/>
  <c r="H1180" i="1"/>
  <c r="G1180" i="1"/>
  <c r="G296" i="1"/>
  <c r="H296" i="1"/>
  <c r="H412" i="1"/>
  <c r="G412" i="1"/>
  <c r="F301" i="4"/>
  <c r="C297" i="1"/>
  <c r="F300" i="4"/>
  <c r="H419" i="1" l="1"/>
  <c r="G419" i="1"/>
  <c r="H297" i="1"/>
  <c r="G297" i="1"/>
  <c r="F645" i="4"/>
  <c r="D649" i="4"/>
  <c r="C639" i="1"/>
  <c r="F425" i="4"/>
  <c r="C420" i="1"/>
  <c r="D639" i="1"/>
  <c r="E20" i="9"/>
  <c r="B20" i="9" s="1"/>
  <c r="D646" i="4"/>
  <c r="F644" i="4"/>
  <c r="C638" i="1"/>
  <c r="E646" i="4"/>
  <c r="E649" i="4" s="1"/>
  <c r="D638" i="1"/>
  <c r="G637" i="1"/>
  <c r="H637" i="1"/>
  <c r="H418" i="1"/>
  <c r="G418" i="1"/>
  <c r="M3" i="9"/>
  <c r="H334" i="9" l="1"/>
  <c r="G334" i="9"/>
  <c r="G638" i="1"/>
  <c r="H638" i="1"/>
  <c r="G639" i="1"/>
  <c r="H639" i="1"/>
  <c r="I19" i="3"/>
  <c r="D643" i="1"/>
  <c r="F649" i="4"/>
  <c r="H19" i="3"/>
  <c r="C643" i="1"/>
  <c r="F646" i="4"/>
  <c r="D650" i="4"/>
  <c r="C640" i="1"/>
  <c r="H420" i="1"/>
  <c r="G420" i="1"/>
  <c r="E650" i="4"/>
  <c r="D640" i="1"/>
  <c r="E334" i="9" l="1"/>
  <c r="B334" i="9" s="1"/>
  <c r="G643" i="1"/>
  <c r="H643" i="1"/>
  <c r="G640" i="1"/>
  <c r="H640" i="1"/>
  <c r="I20" i="3"/>
  <c r="D644" i="1"/>
  <c r="F650" i="4"/>
  <c r="H20" i="3"/>
  <c r="C644" i="1"/>
  <c r="G297" i="9"/>
  <c r="E297" i="9" s="1"/>
  <c r="B297" i="9" s="1"/>
  <c r="E298" i="9" l="1"/>
  <c r="I8" i="3" s="1"/>
  <c r="G644" i="1"/>
  <c r="H644" i="1"/>
  <c r="H7" i="3"/>
  <c r="J3" i="9" l="1"/>
  <c r="L293" i="9" l="1"/>
  <c r="F293" i="9" s="1"/>
  <c r="H295" i="9"/>
  <c r="G295" i="9"/>
  <c r="E295" i="9" s="1"/>
  <c r="H18" i="9"/>
  <c r="H22" i="9"/>
  <c r="H21" i="9"/>
  <c r="G18" i="9"/>
  <c r="I17" i="9"/>
  <c r="G16" i="9"/>
  <c r="M15" i="9"/>
  <c r="G17" i="9"/>
  <c r="L16" i="9"/>
  <c r="H15" i="9"/>
  <c r="K8" i="9"/>
  <c r="I13" i="9"/>
  <c r="J8" i="9"/>
  <c r="I8" i="9"/>
  <c r="I11" i="9"/>
  <c r="J6" i="9"/>
  <c r="K12" i="9"/>
  <c r="H17" i="9"/>
  <c r="K11" i="9"/>
  <c r="I5" i="9"/>
  <c r="J11" i="9"/>
  <c r="K6" i="9"/>
  <c r="K9" i="9"/>
  <c r="J13" i="9"/>
  <c r="I6" i="9"/>
  <c r="K10" i="9"/>
  <c r="K13" i="9"/>
  <c r="H16" i="9"/>
  <c r="J12" i="9"/>
  <c r="K7" i="9"/>
  <c r="I12" i="9"/>
  <c r="J7" i="9"/>
  <c r="J10" i="9"/>
  <c r="K5" i="9"/>
  <c r="J9" i="9"/>
  <c r="J17" i="9"/>
  <c r="L15" i="9"/>
  <c r="F15" i="9" s="1"/>
  <c r="G21" i="9"/>
  <c r="G15" i="9"/>
  <c r="E15" i="9" s="1"/>
  <c r="I9" i="9"/>
  <c r="I7" i="9"/>
  <c r="J5" i="9"/>
  <c r="M16" i="9"/>
  <c r="G22" i="9"/>
  <c r="E22" i="9" s="1"/>
  <c r="B22" i="9" s="1"/>
  <c r="E9" i="9" l="1"/>
  <c r="B9" i="9" s="1"/>
  <c r="E21" i="9"/>
  <c r="B21" i="9" s="1"/>
  <c r="E7" i="9"/>
  <c r="B7" i="9" s="1"/>
  <c r="E10" i="9"/>
  <c r="B10" i="9" s="1"/>
  <c r="E6" i="9"/>
  <c r="B6" i="9" s="1"/>
  <c r="F16" i="9"/>
  <c r="F14" i="9" s="1"/>
  <c r="E5" i="9"/>
  <c r="B5" i="9" s="1"/>
  <c r="E13" i="9"/>
  <c r="B13" i="9" s="1"/>
  <c r="B295" i="9"/>
  <c r="E23" i="9"/>
  <c r="I7" i="3" s="1"/>
  <c r="E12" i="9"/>
  <c r="B12" i="9" s="1"/>
  <c r="E11" i="9"/>
  <c r="B11" i="9" s="1"/>
  <c r="E17" i="9"/>
  <c r="B17" i="9" s="1"/>
  <c r="E18" i="9"/>
  <c r="B18" i="9" s="1"/>
  <c r="B15" i="9"/>
  <c r="E8" i="9"/>
  <c r="B8" i="9" s="1"/>
  <c r="E16" i="9"/>
  <c r="B293" i="9"/>
  <c r="F23" i="9"/>
  <c r="B16" i="9" l="1"/>
  <c r="F3" i="9"/>
  <c r="E14" i="9"/>
  <c r="I13" i="3" s="1"/>
  <c r="E4" i="9"/>
  <c r="E3" i="9" l="1"/>
</calcChain>
</file>

<file path=xl/sharedStrings.xml><?xml version="1.0" encoding="utf-8"?>
<sst xmlns="http://schemas.openxmlformats.org/spreadsheetml/2006/main" count="4733" uniqueCount="3657">
  <si>
    <t>Obveznik:</t>
  </si>
  <si>
    <t>41329 - JAVNA USTANOVA ZA UPRAVLJANJE ZAŠTIĆENIM PRIRODNIM VRIJEDNOSTIMA NA PODRUČJU KOPRIVNIČKO-KRIŽEVAČKE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</si>
  <si>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</si>
  <si>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</si>
  <si>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</si>
  <si>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</si>
  <si>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</si>
  <si>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</si>
  <si>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</si>
  <si>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</si>
  <si>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</si>
  <si>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</si>
  <si>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</si>
  <si>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</si>
  <si>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</si>
  <si>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</si>
  <si>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</si>
  <si>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</si>
  <si>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</si>
  <si>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</si>
  <si>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</si>
  <si>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</si>
  <si>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</si>
  <si>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</si>
  <si>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</si>
  <si>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</si>
  <si>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</si>
  <si>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</si>
  <si>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</si>
  <si>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</si>
  <si>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</si>
  <si>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</si>
  <si>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</si>
  <si>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</si>
  <si>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</si>
  <si>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</si>
  <si>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</si>
  <si>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</si>
  <si>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</si>
  <si>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</si>
  <si>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</si>
  <si>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</si>
  <si>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</si>
  <si>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</si>
  <si>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</si>
  <si>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</si>
  <si>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</si>
  <si>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</si>
  <si>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</si>
  <si>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</si>
  <si>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</si>
  <si>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</si>
  <si>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</si>
  <si>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</si>
  <si>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</si>
  <si>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</si>
  <si>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</si>
  <si>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</si>
  <si>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</si>
  <si>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</si>
  <si>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</si>
  <si>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</si>
  <si>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</si>
  <si>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</si>
  <si>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</si>
  <si>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</si>
  <si>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</si>
  <si>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</si>
  <si>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</si>
  <si>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</si>
  <si>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</si>
  <si>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</si>
  <si>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</si>
  <si>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</si>
  <si>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</si>
  <si>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</si>
  <si>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</si>
  <si>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</si>
  <si>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</si>
  <si>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</si>
  <si>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</si>
  <si>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</si>
  <si>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</si>
  <si>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</si>
  <si>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</si>
  <si>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</si>
  <si>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</si>
  <si>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</si>
  <si>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</si>
  <si>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</si>
  <si>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</si>
  <si>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</si>
  <si>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</si>
  <si>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</si>
  <si>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</si>
  <si>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</si>
  <si>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</si>
  <si>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</si>
  <si>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</si>
  <si>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</si>
  <si>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</si>
  <si>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</si>
  <si>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</si>
  <si>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</si>
  <si>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</si>
  <si>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</si>
  <si>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</si>
  <si>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</si>
  <si>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</si>
  <si>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</si>
  <si>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</si>
  <si>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</si>
  <si>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</si>
  <si>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</si>
  <si>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</si>
  <si>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</si>
  <si>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</si>
  <si>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</si>
  <si>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</si>
  <si>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</si>
  <si>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</si>
  <si>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</si>
  <si>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</si>
  <si>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</si>
  <si>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</si>
  <si>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</si>
  <si>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</si>
  <si>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</si>
  <si>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</si>
  <si>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</si>
  <si>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</si>
  <si>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</si>
  <si>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</si>
  <si>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</si>
  <si>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</si>
  <si>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</si>
  <si>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</si>
  <si>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</si>
  <si>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</si>
  <si>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</si>
  <si>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</si>
  <si>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</si>
  <si>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</si>
  <si>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</si>
  <si>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</si>
  <si>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</si>
  <si>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</si>
  <si>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</si>
  <si>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</si>
  <si>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</si>
  <si>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</si>
  <si>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</si>
  <si>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</si>
  <si>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</si>
  <si>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</si>
  <si>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</si>
  <si>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</si>
  <si>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</si>
  <si>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</si>
  <si>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</si>
  <si>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</si>
  <si>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</si>
  <si>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</si>
  <si>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</si>
  <si>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</si>
  <si>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</si>
  <si>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</si>
  <si>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</si>
  <si>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</si>
  <si>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</si>
  <si>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</si>
  <si>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</si>
  <si>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</si>
  <si>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</si>
  <si>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</si>
  <si>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</si>
  <si>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</si>
  <si>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</si>
  <si>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</si>
  <si>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</si>
  <si>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</si>
  <si>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</si>
  <si>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</si>
  <si>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</si>
  <si>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</si>
  <si>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</si>
  <si>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</si>
  <si>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</si>
  <si>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</si>
  <si>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</si>
  <si>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</si>
  <si>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</si>
  <si>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</si>
  <si>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</si>
  <si>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</si>
  <si>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</si>
  <si>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</si>
  <si>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</si>
  <si>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</si>
  <si>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</si>
  <si>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</si>
  <si>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</si>
  <si>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</si>
  <si>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</si>
  <si>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</si>
  <si>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</si>
  <si>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</si>
  <si>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</si>
  <si>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</si>
  <si>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</si>
  <si>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</si>
  <si>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</si>
  <si>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</si>
  <si>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</si>
  <si>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</si>
  <si>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</si>
  <si>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</si>
  <si>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</si>
  <si>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</si>
  <si>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</si>
  <si>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</si>
  <si>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</si>
  <si>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</si>
  <si>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</si>
  <si>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</si>
  <si>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</si>
  <si>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</si>
  <si>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</si>
  <si>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</si>
  <si>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</si>
  <si>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</si>
  <si>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</si>
  <si>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</si>
  <si>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</si>
  <si>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</si>
  <si>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</si>
  <si>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</si>
  <si>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</si>
  <si>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</si>
  <si>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</si>
  <si>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</si>
  <si>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</si>
  <si>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</si>
  <si>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</si>
  <si>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</si>
  <si>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</si>
  <si>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</si>
  <si>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</si>
  <si>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</si>
  <si>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</si>
  <si>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</si>
  <si>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</si>
  <si>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</si>
  <si>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</si>
  <si>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</si>
  <si>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</si>
  <si>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</si>
  <si>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</si>
  <si>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</si>
  <si>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</si>
  <si>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</si>
  <si>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</si>
  <si>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</si>
  <si>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</si>
  <si>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</si>
  <si>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</si>
  <si>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</si>
  <si>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</si>
  <si>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</si>
  <si>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</si>
  <si>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</si>
  <si>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</si>
  <si>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</si>
  <si>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</si>
  <si>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</si>
  <si>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</si>
  <si>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</si>
  <si>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</si>
  <si>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</si>
  <si>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</si>
  <si>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</si>
  <si>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</si>
  <si>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</si>
  <si>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</si>
  <si>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</si>
  <si>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</si>
  <si>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</si>
  <si>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</si>
  <si>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</si>
  <si>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</si>
  <si>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</si>
  <si>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</si>
  <si>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</si>
  <si>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</si>
  <si>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</si>
  <si>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</si>
  <si>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</si>
  <si>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</si>
  <si>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</si>
  <si>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</si>
  <si>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</si>
  <si>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</si>
  <si>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</si>
  <si>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</si>
  <si>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</si>
  <si>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</si>
  <si>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</si>
  <si>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</si>
  <si>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</si>
  <si>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</si>
  <si>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</si>
  <si>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</si>
  <si>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</si>
  <si>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</si>
  <si>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</si>
  <si>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</si>
  <si>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</si>
  <si>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</si>
  <si>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</si>
  <si>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</si>
  <si>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</si>
  <si>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</si>
  <si>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</si>
  <si>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</si>
  <si>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</si>
  <si>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</si>
  <si>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</si>
  <si>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</si>
  <si>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</si>
  <si>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</si>
  <si>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</si>
  <si>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</si>
  <si>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</si>
  <si>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</si>
  <si>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</si>
  <si>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</si>
  <si>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</si>
  <si>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</si>
  <si>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</si>
  <si>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</si>
  <si>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</si>
  <si>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</si>
  <si>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</si>
  <si>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</si>
  <si>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</si>
  <si>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</si>
  <si>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</si>
  <si>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</si>
  <si>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</si>
  <si>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</si>
  <si>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</si>
  <si>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</si>
  <si>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</si>
  <si>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</si>
  <si>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</si>
  <si>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</si>
  <si>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</si>
  <si>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</si>
  <si>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</si>
  <si>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</si>
  <si>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</si>
  <si>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</si>
  <si>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</si>
  <si>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</si>
  <si>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</si>
  <si>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</si>
  <si>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</si>
  <si>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</si>
  <si>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</si>
  <si>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</si>
  <si>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</si>
  <si>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</si>
  <si>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</si>
  <si>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</si>
  <si>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</si>
  <si>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</si>
  <si>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</si>
  <si>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</si>
  <si>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</si>
  <si>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</si>
  <si>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</si>
  <si>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</si>
  <si>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</si>
  <si>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</si>
  <si>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</si>
  <si>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</si>
  <si>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</si>
  <si>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</si>
  <si>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</si>
  <si>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</si>
  <si>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</si>
  <si>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</si>
  <si>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</si>
  <si>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</si>
  <si>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</si>
  <si>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</si>
  <si>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</si>
  <si>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</si>
  <si>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</si>
  <si>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</si>
  <si>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</si>
  <si>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</si>
  <si>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</si>
  <si>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</si>
  <si>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</si>
  <si>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</si>
  <si>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</si>
  <si>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</si>
  <si>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</si>
  <si>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</si>
  <si>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</si>
  <si>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</si>
  <si>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</si>
  <si>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</si>
  <si>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</si>
  <si>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</si>
  <si>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</si>
  <si>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</si>
  <si>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</si>
  <si>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</si>
  <si>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</si>
  <si>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</si>
  <si>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</si>
  <si>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</si>
  <si>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</si>
  <si>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</si>
  <si>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</si>
  <si>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</si>
  <si>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</si>
  <si>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</si>
  <si>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</si>
  <si>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</si>
  <si>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</si>
  <si>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</si>
  <si>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</si>
  <si>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</si>
  <si>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</si>
  <si>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</si>
  <si>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</si>
  <si>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</si>
  <si>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</si>
  <si>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</si>
  <si>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</si>
  <si>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</si>
  <si>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</si>
  <si>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</si>
  <si>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</si>
  <si>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</si>
  <si>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</si>
  <si>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</si>
  <si>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</si>
  <si>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</si>
  <si>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</si>
  <si>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</si>
  <si>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</si>
  <si>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</si>
  <si>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</si>
  <si>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</si>
  <si>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</si>
  <si>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</si>
  <si>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</si>
  <si>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</si>
  <si>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</si>
  <si>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</si>
  <si>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</si>
  <si>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</si>
  <si>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</si>
  <si>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</si>
  <si>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</si>
  <si>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</si>
  <si>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</si>
  <si>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</si>
  <si>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</si>
  <si>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</si>
  <si>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</si>
  <si>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</si>
  <si>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</si>
  <si>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</si>
  <si>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</si>
  <si>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</si>
  <si>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</si>
  <si>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</si>
  <si>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</si>
  <si>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</si>
  <si>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</si>
  <si>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</si>
  <si>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</si>
  <si>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</si>
  <si>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</si>
  <si>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</si>
  <si>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</si>
  <si>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</si>
  <si>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</si>
  <si>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</si>
  <si>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</si>
  <si>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</si>
  <si>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</si>
  <si>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</si>
  <si>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</si>
  <si>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</si>
  <si>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</si>
  <si>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</si>
  <si>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</si>
  <si>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</si>
  <si>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</si>
  <si>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</si>
  <si>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</si>
  <si>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</si>
  <si>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</si>
  <si>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</si>
  <si>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</si>
  <si>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</si>
  <si>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</si>
  <si>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</si>
  <si>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</si>
  <si>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</si>
  <si>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</si>
  <si>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</si>
  <si>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</si>
  <si>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</si>
  <si>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</si>
  <si>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</si>
  <si>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</si>
  <si>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</si>
  <si>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</si>
  <si>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</si>
  <si>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</si>
  <si>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</si>
  <si>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</si>
  <si>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</si>
  <si>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</si>
  <si>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</si>
  <si>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</si>
  <si>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</si>
  <si>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</si>
  <si>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</si>
  <si>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</si>
  <si>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</si>
  <si>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</si>
  <si>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</si>
  <si>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</si>
  <si>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</si>
  <si>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</si>
  <si>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</si>
  <si>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</si>
  <si>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</si>
  <si>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</si>
  <si>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</si>
  <si>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</si>
  <si>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</si>
  <si>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</si>
  <si>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</si>
  <si>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</si>
  <si>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</si>
  <si>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</si>
  <si>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</si>
  <si>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</si>
  <si>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</si>
  <si>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</si>
  <si>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</si>
  <si>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</si>
  <si>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</si>
  <si>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</si>
  <si>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</si>
  <si>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</si>
  <si>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</si>
  <si>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</si>
  <si>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</si>
  <si>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</si>
  <si>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</si>
  <si>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</si>
  <si>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</si>
  <si>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</si>
  <si>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</si>
  <si>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</si>
  <si>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</si>
  <si>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</si>
  <si>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</si>
  <si>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</si>
  <si>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</si>
  <si>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</si>
  <si>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</si>
  <si>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</si>
  <si>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</si>
  <si>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</si>
  <si>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</si>
  <si>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</si>
  <si>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</si>
  <si>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</si>
  <si>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</si>
  <si>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</si>
  <si>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</si>
  <si>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</si>
  <si>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</si>
  <si>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</si>
  <si>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</si>
  <si>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</si>
  <si>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</si>
  <si>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</si>
  <si>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</si>
  <si>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</si>
  <si>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</si>
  <si>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</si>
  <si>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</si>
  <si>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</si>
  <si>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</si>
  <si>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</si>
  <si>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</si>
  <si>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</si>
  <si>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</si>
  <si>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</si>
  <si>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</si>
  <si>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</si>
  <si>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</si>
  <si>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</si>
  <si>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</si>
  <si>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</si>
  <si>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</si>
  <si>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</si>
  <si>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</si>
  <si>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</si>
  <si>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</si>
  <si>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</si>
  <si>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</si>
  <si>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</si>
  <si>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</si>
  <si>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</si>
  <si>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</si>
  <si>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</si>
  <si>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</si>
  <si>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</si>
  <si>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</si>
  <si>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</si>
  <si>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</si>
  <si>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</si>
  <si>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</si>
  <si>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</si>
  <si>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</si>
  <si>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</si>
  <si>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</si>
  <si>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</si>
  <si>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</si>
  <si>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</si>
  <si>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</si>
  <si>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</si>
  <si>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</si>
  <si>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</si>
  <si>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</si>
  <si>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</si>
  <si>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</si>
  <si>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</si>
  <si>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</si>
  <si>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</si>
  <si>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</si>
  <si>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</si>
  <si>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</si>
  <si>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</si>
  <si>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</si>
  <si>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</si>
  <si>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</si>
  <si>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</si>
  <si>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</si>
  <si>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</si>
  <si>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</si>
  <si>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</si>
  <si>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</si>
  <si>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</si>
  <si>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</si>
  <si>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</si>
  <si>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</si>
  <si>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</si>
  <si>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</si>
  <si>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</si>
  <si>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</si>
  <si>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</si>
  <si>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</si>
  <si>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</si>
  <si>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</si>
  <si>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</si>
  <si>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</si>
  <si>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</si>
  <si>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</si>
  <si>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</si>
  <si>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</si>
  <si>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</si>
  <si>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</si>
  <si>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</si>
  <si>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</si>
  <si>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</si>
  <si>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</si>
  <si>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</si>
  <si>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</si>
  <si>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</si>
  <si>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</si>
  <si>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</si>
  <si>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</si>
  <si>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</si>
  <si>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</si>
  <si>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</si>
  <si>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</si>
  <si>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</si>
  <si>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</si>
  <si>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</si>
  <si>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</si>
  <si>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</si>
  <si>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</si>
  <si>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</si>
  <si>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</si>
  <si>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</si>
  <si>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</si>
  <si>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</si>
  <si>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</si>
  <si>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</si>
  <si>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</si>
  <si>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</si>
  <si>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</si>
  <si>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</si>
  <si>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</si>
  <si>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</si>
  <si>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</si>
  <si>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</si>
  <si>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</si>
  <si>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</si>
  <si>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</si>
  <si>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</si>
  <si>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</si>
  <si>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</si>
  <si>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</si>
  <si>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</si>
  <si>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</si>
  <si>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</si>
  <si>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</si>
  <si>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</si>
  <si>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</si>
  <si>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</si>
  <si>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</si>
  <si>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</si>
  <si>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</si>
  <si>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</si>
  <si>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</si>
  <si>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</si>
  <si>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</si>
  <si>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</si>
  <si>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</si>
  <si>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</si>
  <si>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</si>
  <si>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</si>
  <si>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</si>
  <si>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</si>
  <si>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</si>
  <si>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</si>
  <si>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</si>
  <si>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</si>
  <si>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</si>
  <si>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</si>
  <si>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</si>
  <si>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</si>
  <si>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</si>
  <si>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</si>
  <si>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</si>
  <si>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</si>
  <si>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</si>
  <si>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</si>
  <si>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</si>
  <si>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</si>
  <si>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</si>
  <si>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</si>
  <si>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</si>
  <si>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</si>
  <si>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</si>
  <si>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</si>
  <si>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</si>
  <si>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</si>
  <si>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</si>
  <si>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</si>
  <si>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</si>
  <si>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</si>
  <si>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</si>
  <si>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</si>
  <si>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</si>
  <si>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</si>
  <si>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</si>
  <si>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</si>
  <si>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</si>
  <si>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</si>
  <si>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</si>
  <si>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</si>
  <si>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</si>
  <si>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</si>
  <si>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</si>
  <si>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</si>
  <si>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</si>
  <si>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</si>
  <si>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</si>
  <si>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</si>
  <si>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</si>
  <si>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</si>
  <si>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</si>
  <si>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</si>
  <si>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</si>
  <si>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</si>
  <si>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</si>
  <si>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</si>
  <si>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</si>
  <si>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</si>
  <si>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</si>
  <si>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</si>
  <si>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</si>
  <si>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</si>
  <si>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</si>
  <si>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</si>
  <si>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</si>
  <si>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</si>
  <si>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</si>
  <si>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</si>
  <si>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</si>
  <si>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</si>
  <si>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</si>
  <si>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</si>
  <si>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</si>
  <si>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</si>
  <si>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</si>
  <si>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</si>
  <si>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</si>
  <si>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</si>
  <si>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</si>
  <si>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</si>
  <si>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</si>
  <si>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</si>
  <si>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</si>
  <si>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</si>
  <si>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</si>
  <si>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</si>
  <si>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</si>
  <si>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</si>
  <si>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</si>
  <si>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</si>
  <si>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</si>
  <si>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</si>
  <si>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</si>
  <si>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</si>
  <si>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</si>
  <si>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</si>
  <si>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</si>
  <si>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</si>
  <si>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</si>
  <si>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</si>
  <si>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</si>
  <si>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</si>
  <si>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</si>
  <si>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</si>
  <si>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</si>
  <si>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</si>
  <si>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</si>
  <si>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</si>
  <si>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</si>
  <si>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</si>
  <si>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</si>
  <si>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</si>
  <si>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</si>
  <si>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</si>
  <si>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</si>
  <si>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</si>
  <si>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</si>
  <si>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</si>
  <si>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</si>
  <si>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</si>
  <si>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</si>
  <si>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</si>
  <si>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</si>
  <si>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</si>
  <si>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</si>
  <si>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</si>
  <si>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</si>
  <si>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</si>
  <si>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</si>
  <si>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</si>
  <si>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</si>
  <si>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</si>
  <si>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</si>
  <si>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</si>
  <si>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</si>
  <si>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</si>
  <si>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</si>
  <si>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</si>
  <si>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</si>
  <si>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</si>
  <si>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</si>
  <si>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</si>
  <si>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</si>
  <si>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</si>
  <si>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</si>
  <si>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</si>
  <si>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</si>
  <si>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</si>
  <si>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</si>
  <si>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</si>
  <si>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</si>
  <si>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</si>
  <si>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</si>
  <si>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</si>
  <si>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</si>
  <si>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</si>
  <si>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</si>
  <si>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</si>
  <si>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</si>
  <si>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</si>
  <si>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</si>
  <si>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</si>
  <si>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</si>
  <si>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</si>
  <si>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</si>
  <si>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</si>
  <si>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</si>
  <si>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</si>
  <si>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</si>
  <si>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</si>
  <si>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</si>
  <si>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</si>
  <si>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</si>
  <si>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</si>
  <si>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</si>
  <si>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</si>
  <si>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</si>
  <si>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</si>
  <si>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</si>
  <si>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</si>
  <si>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</si>
  <si>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</si>
  <si>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</si>
  <si>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</si>
  <si>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</si>
  <si>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</si>
  <si>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</si>
  <si>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</si>
  <si>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</si>
  <si>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</si>
  <si>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</si>
  <si>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</si>
  <si>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</si>
  <si>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</si>
  <si>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</si>
  <si>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</si>
  <si>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</si>
  <si>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</si>
  <si>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</si>
  <si>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</si>
  <si>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</si>
  <si>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</si>
  <si>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</si>
  <si>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</si>
  <si>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</si>
  <si>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</si>
  <si>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</si>
  <si>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</si>
  <si>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</si>
  <si>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</si>
  <si>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</si>
  <si>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</si>
  <si>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</si>
  <si>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</si>
  <si>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</si>
  <si>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</si>
  <si>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</si>
  <si>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</si>
  <si>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</si>
  <si>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</si>
  <si>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</si>
  <si>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</si>
  <si>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</si>
  <si>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</si>
  <si>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</si>
  <si>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</si>
  <si>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</si>
  <si>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</si>
  <si>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</si>
  <si>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</si>
  <si>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</si>
  <si>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</si>
  <si>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</si>
  <si>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</si>
  <si>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</si>
  <si>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</si>
  <si>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</si>
  <si>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</si>
  <si>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</si>
  <si>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</si>
  <si>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</si>
  <si>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</si>
  <si>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</si>
  <si>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</si>
  <si>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</si>
  <si>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</si>
  <si>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</si>
  <si>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</si>
  <si>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</si>
  <si>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</si>
  <si>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</si>
  <si>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</si>
  <si>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</si>
  <si>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</si>
  <si>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</si>
  <si>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</si>
  <si>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</si>
  <si>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</si>
  <si>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</si>
  <si>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</si>
  <si>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</si>
  <si>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</si>
  <si>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</si>
  <si>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</si>
  <si>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</si>
  <si>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</si>
  <si>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</si>
  <si>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</si>
  <si>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</si>
  <si>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</si>
  <si>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</si>
  <si>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</si>
  <si>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</si>
  <si>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</si>
  <si>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</si>
  <si>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</si>
  <si>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</si>
  <si>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</si>
  <si>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</si>
  <si>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</si>
  <si>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</si>
  <si>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</si>
  <si>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</si>
  <si>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</si>
  <si>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</si>
  <si>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</si>
  <si>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</si>
  <si>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</si>
  <si>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</si>
  <si>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</si>
  <si>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</si>
  <si>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</si>
  <si>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</si>
  <si>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</si>
  <si>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</si>
  <si>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</si>
  <si>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</si>
  <si>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</si>
  <si>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</si>
  <si>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</si>
  <si>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</si>
  <si>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</si>
  <si>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</si>
  <si>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</si>
  <si>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</si>
  <si>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</si>
  <si>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</si>
  <si>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</si>
  <si>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</si>
  <si>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</si>
  <si>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</si>
  <si>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</si>
  <si>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</si>
  <si>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</si>
  <si>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</si>
  <si>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</si>
  <si>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</si>
  <si>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</si>
  <si>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</si>
  <si>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</si>
  <si>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</si>
  <si>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</si>
  <si>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</si>
  <si>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</si>
  <si>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</si>
  <si>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</si>
  <si>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</si>
  <si>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</si>
  <si>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</si>
  <si>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</si>
  <si>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</si>
  <si>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</si>
  <si>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</si>
  <si>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</si>
  <si>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</si>
  <si>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</si>
  <si>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</si>
  <si>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</si>
  <si>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</si>
  <si>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</si>
  <si>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</si>
  <si>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</si>
  <si>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</si>
  <si>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</si>
  <si>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</si>
  <si>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</si>
  <si>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</si>
  <si>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</si>
  <si>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</si>
  <si>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</si>
  <si>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</si>
  <si>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</si>
  <si>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</si>
  <si>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</si>
  <si>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</si>
  <si>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</si>
  <si>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</si>
  <si>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</si>
  <si>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</si>
  <si>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</si>
  <si>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</si>
  <si>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</si>
  <si>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</si>
  <si>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</si>
  <si>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</si>
  <si>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</si>
  <si>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</si>
  <si>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</si>
  <si>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</si>
  <si>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</si>
  <si>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</si>
  <si>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</si>
  <si>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</si>
  <si>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</si>
  <si>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</si>
  <si>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</si>
  <si>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</si>
  <si>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</si>
  <si>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</si>
  <si>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</si>
  <si>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</si>
  <si>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</si>
  <si>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</si>
  <si>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</si>
  <si>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</si>
  <si>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</si>
  <si>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</si>
  <si>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</si>
  <si>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</si>
  <si>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</si>
  <si>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</si>
  <si>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</si>
  <si>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</si>
  <si>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</si>
  <si>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</si>
  <si>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</si>
  <si>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</si>
  <si>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</si>
  <si>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</si>
  <si>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</si>
  <si>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</si>
  <si>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</si>
  <si>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</si>
  <si>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</si>
  <si>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</si>
  <si>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</si>
  <si>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</si>
  <si>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</si>
  <si>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</si>
  <si>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</si>
  <si>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</si>
  <si>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</si>
  <si>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</si>
  <si>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</si>
  <si>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</si>
  <si>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</si>
  <si>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</si>
  <si>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</si>
  <si>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</si>
  <si>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</si>
  <si>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</si>
  <si>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</si>
  <si>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</si>
  <si>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</si>
  <si>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</si>
  <si>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</si>
  <si>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</si>
  <si>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</si>
  <si>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</si>
  <si>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</si>
  <si>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</si>
  <si>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</si>
  <si>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</si>
  <si>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</si>
  <si>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</si>
  <si>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</si>
  <si>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</si>
  <si>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</si>
  <si>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</si>
  <si>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</si>
  <si>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</si>
  <si>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</si>
  <si>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</si>
  <si>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</si>
  <si>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</si>
  <si>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</si>
  <si>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</si>
  <si>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</si>
  <si>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</si>
  <si>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</si>
  <si>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</si>
  <si>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</si>
  <si>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</si>
  <si>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</si>
  <si>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</si>
  <si>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</si>
  <si>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</si>
  <si>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</si>
  <si>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</si>
  <si>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</si>
  <si>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</si>
  <si>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</si>
  <si>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</si>
  <si>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</si>
  <si>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</si>
  <si>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</si>
  <si>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</si>
  <si>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</si>
  <si>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</si>
  <si>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</si>
  <si>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</si>
  <si>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</si>
  <si>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</si>
  <si>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</si>
  <si>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</si>
  <si>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</si>
  <si>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</si>
  <si>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</si>
  <si>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</si>
  <si>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</si>
  <si>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</si>
  <si>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</si>
  <si>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</si>
  <si>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</si>
  <si>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</si>
  <si>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</si>
  <si>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</si>
  <si>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</si>
  <si>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</si>
  <si>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</si>
  <si>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</si>
  <si>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</si>
  <si>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</si>
  <si>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</si>
  <si>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</si>
  <si>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</si>
  <si>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</si>
  <si>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</si>
  <si>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</si>
  <si>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</si>
  <si>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</si>
  <si>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</si>
  <si>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</si>
  <si>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</si>
  <si>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</si>
  <si>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</si>
  <si>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</si>
  <si>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</si>
  <si>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</si>
  <si>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</si>
  <si>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</si>
  <si>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</si>
  <si>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</si>
  <si>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</si>
  <si>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</si>
  <si>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</si>
  <si>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</si>
  <si>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</si>
  <si>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</si>
  <si>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</si>
  <si>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</si>
  <si>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</si>
  <si>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</si>
  <si>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</si>
  <si>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</si>
  <si>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</si>
  <si>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</si>
  <si>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</si>
  <si>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</si>
  <si>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</si>
  <si>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</si>
  <si>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</si>
  <si>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</si>
  <si>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</si>
  <si>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</si>
  <si>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</si>
  <si>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</si>
  <si>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</si>
  <si>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</si>
  <si>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</si>
  <si>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</si>
  <si>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</si>
  <si>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</si>
  <si>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</si>
  <si>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</si>
  <si>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</si>
  <si>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</si>
  <si>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</si>
  <si>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</si>
  <si>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</si>
  <si>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</si>
  <si>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</si>
  <si>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</si>
  <si>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</si>
  <si>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</si>
  <si>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</si>
  <si>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</si>
  <si>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</si>
  <si>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</si>
  <si>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</si>
  <si>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</si>
  <si>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</si>
  <si>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</si>
  <si>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</si>
  <si>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</si>
  <si>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</si>
  <si>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</si>
  <si>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</si>
  <si>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</si>
  <si>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</si>
  <si>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</si>
  <si>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</si>
  <si>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</si>
  <si>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</si>
  <si>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</si>
  <si>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</si>
  <si>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</si>
  <si>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</si>
  <si>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</si>
  <si>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</si>
  <si>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</si>
  <si>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</si>
  <si>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</si>
  <si>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</si>
  <si>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</si>
  <si>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</si>
  <si>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</si>
  <si>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</si>
  <si>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</si>
  <si>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</si>
  <si>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</si>
  <si>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</si>
  <si>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</si>
  <si>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</si>
  <si>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</si>
  <si>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</si>
  <si>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</si>
  <si>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</si>
  <si>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</si>
  <si>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</si>
  <si>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</si>
  <si>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</si>
  <si>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</si>
  <si>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</si>
  <si>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</si>
  <si>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</si>
  <si>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</si>
  <si>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</si>
  <si>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</si>
  <si>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</si>
  <si>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</si>
  <si>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</si>
  <si>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</si>
  <si>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</si>
  <si>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</si>
  <si>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</si>
  <si>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</si>
  <si>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</si>
  <si>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</si>
  <si>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</si>
  <si>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</si>
  <si>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</si>
  <si>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</si>
  <si>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</si>
  <si>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</si>
  <si>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</si>
  <si>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</si>
  <si>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</si>
  <si>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</si>
  <si>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</si>
  <si>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</si>
  <si>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</si>
  <si>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</si>
  <si>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</si>
  <si>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</si>
  <si>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</si>
  <si>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</si>
  <si>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</si>
  <si>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</si>
  <si>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</si>
  <si>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</si>
  <si>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</si>
  <si>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</si>
  <si>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</si>
  <si>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</si>
  <si>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</si>
  <si>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</si>
  <si>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</si>
  <si>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</si>
  <si>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</si>
  <si>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</si>
  <si>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</si>
  <si>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</si>
  <si>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</si>
  <si>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</si>
  <si>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</si>
  <si>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</si>
  <si>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</si>
  <si>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</si>
  <si>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</si>
  <si>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</si>
  <si>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</si>
  <si>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</si>
  <si>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</si>
  <si>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</si>
  <si>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</si>
  <si>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</si>
  <si>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</si>
  <si>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</si>
  <si>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</si>
  <si>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</si>
  <si>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</si>
  <si>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</si>
  <si>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</si>
  <si>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</si>
  <si>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</si>
  <si>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</si>
  <si>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</si>
  <si>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</si>
  <si>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</si>
  <si>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</si>
  <si>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</si>
  <si>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</si>
  <si>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</si>
  <si>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</si>
  <si>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</si>
  <si>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</si>
  <si>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</si>
  <si>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</si>
  <si>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</si>
  <si>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</si>
  <si>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</si>
  <si>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</si>
  <si>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</si>
  <si>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</si>
  <si>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</si>
  <si>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</si>
  <si>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</si>
  <si>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</si>
  <si>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</si>
  <si>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</si>
  <si>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</si>
  <si>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</si>
  <si>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</si>
  <si>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</si>
  <si>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</si>
  <si>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</si>
  <si>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</si>
  <si>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</si>
  <si>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</si>
  <si>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</si>
  <si>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</si>
  <si>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</si>
  <si>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</si>
  <si>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</si>
  <si>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</si>
  <si>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</si>
  <si>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</si>
  <si>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</si>
  <si>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</si>
  <si>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</si>
  <si>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</si>
  <si>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</si>
  <si>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</si>
  <si>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</si>
  <si>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</si>
  <si>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</si>
  <si>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</si>
  <si>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</si>
  <si>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</si>
  <si>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</si>
  <si>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</si>
  <si>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</si>
  <si>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</si>
  <si>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</si>
  <si>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</si>
  <si>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</si>
  <si>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</si>
  <si>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</si>
  <si>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</si>
  <si>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</si>
  <si>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</si>
  <si>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</si>
  <si>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</si>
  <si>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</si>
  <si>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</si>
  <si>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</si>
  <si>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</si>
  <si>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</si>
  <si>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</si>
  <si>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</si>
  <si>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</si>
  <si>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</si>
  <si>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</si>
  <si>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</si>
  <si>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</si>
  <si>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</si>
  <si>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</si>
  <si>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</si>
  <si>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</si>
  <si>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</si>
  <si>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</si>
  <si>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</si>
  <si>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</si>
  <si>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</si>
  <si>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</si>
  <si>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</si>
  <si>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</si>
  <si>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</si>
  <si>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</si>
  <si>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</si>
  <si>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</si>
  <si>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</si>
  <si>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</si>
  <si>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</si>
  <si>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</si>
  <si>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</si>
  <si>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</si>
  <si>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</si>
  <si>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</si>
  <si>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</si>
  <si>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</si>
  <si>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</si>
  <si>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</si>
  <si>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</si>
  <si>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</si>
  <si>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</si>
  <si>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</si>
  <si>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</si>
  <si>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</si>
  <si>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</si>
  <si>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</si>
  <si>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</si>
  <si>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</si>
  <si>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</si>
  <si>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</si>
  <si>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</si>
  <si>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</si>
  <si>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</si>
  <si>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</si>
  <si>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</si>
  <si>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</si>
  <si>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</si>
  <si>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</si>
  <si>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</si>
  <si>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</si>
  <si>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</si>
  <si>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</si>
  <si>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</si>
  <si>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</si>
  <si>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</si>
  <si>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</si>
  <si>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</si>
  <si>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</si>
  <si>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</si>
  <si>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</si>
  <si>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</si>
  <si>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</si>
  <si>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</si>
  <si>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</si>
  <si>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</si>
  <si>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</si>
  <si>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</si>
  <si>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</si>
  <si>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</si>
  <si>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</si>
  <si>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</si>
  <si>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</si>
  <si>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</si>
  <si>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</si>
  <si>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</si>
  <si>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</si>
  <si>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</si>
  <si>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</si>
  <si>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</si>
  <si>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</si>
  <si>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</si>
  <si>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</si>
  <si>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</si>
  <si>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</si>
  <si>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</si>
  <si>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</si>
  <si>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</si>
  <si>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</si>
  <si>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</si>
  <si>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</si>
  <si>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</si>
  <si>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</si>
  <si>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</si>
  <si>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</si>
  <si>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</si>
  <si>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</si>
  <si>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</si>
  <si>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</si>
  <si>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</si>
  <si>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</si>
  <si>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</si>
  <si>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</si>
  <si>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</si>
  <si>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</si>
  <si>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</si>
  <si>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</si>
  <si>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</si>
  <si>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</si>
  <si>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</si>
  <si>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</si>
  <si>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</si>
  <si>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</si>
  <si>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</si>
  <si>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</si>
  <si>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</si>
  <si>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</si>
  <si>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</si>
  <si>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</si>
  <si>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</si>
  <si>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</si>
  <si>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</si>
  <si>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</si>
  <si>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</si>
  <si>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</si>
  <si>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</si>
  <si>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</si>
  <si>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</si>
  <si>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</si>
  <si>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</si>
  <si>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</si>
  <si>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</si>
  <si>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</si>
  <si>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</si>
  <si>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</si>
  <si>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</si>
  <si>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</si>
  <si>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</si>
  <si>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</si>
  <si>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</si>
  <si>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</si>
  <si>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</si>
  <si>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</si>
  <si>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</si>
  <si>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</si>
  <si>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</si>
  <si>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</si>
  <si>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</si>
  <si>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</si>
  <si>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</si>
  <si>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</si>
  <si>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</si>
  <si>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</si>
  <si>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</si>
  <si>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</si>
  <si>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</si>
  <si>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</si>
  <si>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</si>
  <si>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</si>
  <si>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</si>
  <si>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</si>
  <si>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</si>
  <si>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</si>
  <si>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</si>
  <si>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</si>
  <si>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</si>
  <si>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</si>
  <si>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</si>
  <si>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</si>
  <si>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</si>
  <si>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</si>
  <si>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</si>
  <si>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</si>
  <si>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</si>
  <si>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</si>
  <si>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</si>
  <si>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</si>
  <si>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</si>
  <si>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</si>
  <si>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</si>
  <si>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</si>
  <si>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</si>
  <si>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</si>
  <si>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</si>
  <si>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</si>
  <si>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</si>
  <si>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</si>
  <si>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</si>
  <si>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</si>
  <si>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</si>
  <si>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</si>
  <si>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</si>
  <si>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</si>
  <si>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</si>
  <si>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</si>
  <si>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</si>
  <si>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</si>
  <si>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</si>
  <si>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</si>
  <si>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</si>
  <si>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</si>
  <si>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</si>
  <si>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</si>
  <si>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</si>
  <si>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</si>
  <si>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</si>
  <si>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</si>
  <si>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</si>
  <si>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</si>
  <si>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</si>
  <si>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</si>
  <si>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</si>
  <si>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</si>
  <si>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</si>
  <si>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</si>
  <si>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</si>
  <si>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</si>
  <si>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</si>
  <si>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</si>
  <si>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</si>
  <si>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</si>
  <si>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</si>
  <si>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</si>
  <si>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</si>
  <si>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</si>
  <si>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</si>
  <si>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</si>
  <si>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</si>
  <si>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</si>
  <si>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</si>
  <si>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</si>
  <si>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</si>
  <si>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</si>
  <si>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</si>
  <si>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</si>
  <si>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</si>
  <si>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</si>
  <si>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</si>
  <si>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</si>
  <si>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</si>
  <si>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</si>
  <si>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</si>
  <si>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</si>
  <si>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</si>
  <si>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</si>
  <si>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</si>
  <si>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</si>
  <si>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</si>
  <si>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</si>
  <si>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</si>
  <si>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</si>
  <si>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</si>
  <si>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</si>
  <si>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</si>
  <si>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</si>
  <si>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</si>
  <si>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</si>
  <si>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</si>
  <si>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</si>
  <si>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</si>
  <si>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</si>
  <si>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</si>
  <si>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</si>
  <si>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</si>
  <si>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</si>
  <si>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</si>
  <si>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</si>
  <si>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</si>
  <si>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</si>
  <si>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</si>
  <si>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</si>
  <si>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</si>
  <si>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</si>
  <si>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</si>
  <si>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</si>
  <si>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</si>
  <si>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</si>
  <si>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</si>
  <si>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</si>
  <si>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</si>
  <si>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</si>
  <si>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</si>
  <si>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</si>
  <si>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</si>
  <si>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</si>
  <si>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</si>
  <si>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</si>
  <si>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</si>
  <si>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</si>
  <si>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</si>
  <si>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</si>
  <si>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</si>
  <si>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</si>
  <si>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</si>
  <si>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</si>
  <si>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</si>
  <si>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</si>
  <si>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</si>
  <si>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</si>
  <si>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</si>
  <si>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</si>
  <si>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</si>
  <si>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</si>
  <si>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</si>
  <si>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</si>
  <si>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</si>
  <si>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</si>
  <si>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</si>
  <si>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</si>
  <si>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</si>
  <si>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</si>
  <si>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</si>
  <si>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</si>
  <si>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</si>
  <si>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</si>
  <si>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</si>
  <si>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</si>
  <si>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</si>
  <si>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</si>
  <si>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</si>
  <si>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</si>
  <si>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</si>
  <si>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</si>
  <si>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</si>
  <si>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</si>
  <si>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</si>
  <si>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</si>
  <si>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</si>
  <si>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</si>
  <si>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</si>
  <si>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</si>
  <si>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</si>
  <si>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</si>
  <si>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</si>
  <si>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</si>
  <si>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</si>
  <si>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</si>
  <si>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</si>
  <si>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</si>
  <si>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</si>
  <si>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</si>
  <si>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</si>
  <si>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</si>
  <si>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</si>
  <si>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</si>
  <si>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</si>
  <si>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</si>
  <si>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</si>
  <si>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</si>
  <si>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</si>
  <si>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</si>
  <si>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</si>
  <si>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</si>
  <si>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</si>
  <si>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</si>
  <si>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</si>
  <si>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</si>
  <si>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</si>
  <si>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</si>
  <si>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</si>
  <si>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</si>
  <si>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</si>
  <si>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</si>
  <si>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</si>
  <si>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</si>
  <si>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</si>
  <si>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</si>
  <si>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</si>
  <si>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</si>
  <si>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</si>
  <si>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</si>
  <si>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</si>
  <si>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</si>
  <si>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</si>
  <si>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</si>
  <si>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</si>
  <si>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</si>
  <si>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</si>
  <si>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</si>
  <si>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</si>
  <si>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</si>
  <si>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</si>
  <si>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</si>
  <si>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</si>
  <si>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</si>
  <si>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</si>
  <si>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</si>
  <si>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</si>
  <si>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</si>
  <si>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</si>
  <si>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</si>
  <si>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</si>
  <si>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</si>
  <si>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</si>
  <si>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</si>
  <si>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</si>
  <si>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</si>
  <si>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</si>
  <si>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</si>
  <si>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</si>
  <si>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</si>
  <si>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</si>
  <si>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</si>
  <si>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</si>
  <si>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</si>
  <si>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</si>
  <si>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</si>
  <si>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</si>
  <si>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</si>
  <si>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</si>
  <si>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</si>
  <si>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</si>
  <si>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</si>
  <si>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</si>
  <si>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</si>
  <si>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</si>
  <si>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</si>
  <si>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</si>
  <si>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</si>
  <si>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</si>
  <si>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</si>
  <si>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</si>
  <si>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</si>
  <si>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</si>
  <si>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</si>
  <si>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</si>
  <si>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</si>
  <si>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</si>
  <si>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</si>
  <si>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</si>
  <si>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</si>
  <si>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</si>
  <si>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</si>
  <si>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</si>
  <si>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</si>
  <si>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</si>
  <si>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</si>
  <si>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</si>
  <si>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</si>
  <si>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</si>
  <si>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</si>
  <si>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</si>
  <si>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</si>
  <si>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</si>
  <si>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</si>
  <si>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</si>
  <si>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</si>
  <si>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</si>
  <si>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</si>
  <si>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</si>
  <si>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</si>
  <si>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</si>
  <si>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</si>
  <si>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</si>
  <si>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</si>
  <si>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</si>
  <si>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</si>
  <si>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</si>
  <si>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</si>
  <si>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</si>
  <si>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</si>
  <si>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</si>
  <si>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</si>
  <si>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</si>
  <si>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</si>
  <si>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</si>
  <si>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</si>
  <si>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</si>
  <si>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</si>
  <si>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</si>
  <si>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</si>
  <si>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</si>
  <si>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</si>
  <si>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</si>
  <si>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</si>
  <si>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</si>
  <si>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</si>
  <si>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ZAŠTIĆENIM PRIRODNIM VRIJEDNOSTIMA NA PODRUČJU KOPRIVNIČKO-KRIŽEVAČKE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</si>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</sst>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216682.3</v>
      </c>
      <c r="D2" s="7">
        <f>'PR-RAS'!E6</f>
        <v>207827.71000000002</v>
      </c>
      <c r="E2" s="7">
        <v>0</v>
      </c>
      <c r="F2" s="7">
        <v>0</v>
      </c>
      <c r="G2" s="8">
        <f t="shared" ref="G2:G274" si="0">(B2/1000)*(C2*1+D2*2)</f>
        <v>632.33771999999999</v>
      </c>
      <c r="H2" s="8">
        <f t="shared" ref="H2:H274" si="1">ABS(C2-ROUND(C2,0))+ABS(D2-ROUND(D2,0))</f>
        <v>0.58999999996740371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67930.349999999991</v>
      </c>
      <c r="D45" s="2">
        <f>'PR-RAS'!E49</f>
        <v>18105.23</v>
      </c>
      <c r="E45" s="2">
        <v>0</v>
      </c>
      <c r="F45" s="2">
        <v>0</v>
      </c>
      <c r="G45" s="3">
        <f t="shared" si="0"/>
        <v>4582.1956399999999</v>
      </c>
      <c r="H45" s="3">
        <f t="shared" si="1"/>
        <v>0.57999999999083229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57845.229999999996</v>
      </c>
      <c r="D49" s="2">
        <f>'PR-RAS'!E53</f>
        <v>11697.79</v>
      </c>
      <c r="E49" s="2">
        <v>0</v>
      </c>
      <c r="F49" s="2">
        <v>0</v>
      </c>
      <c r="G49" s="3">
        <f t="shared" si="0"/>
        <v>3899.55888</v>
      </c>
      <c r="H49" s="3">
        <f t="shared" si="1"/>
        <v>0.43999999999505235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54295.74</v>
      </c>
      <c r="D52" s="2">
        <f>'PR-RAS'!E56</f>
        <v>11697.79</v>
      </c>
      <c r="E52" s="2">
        <v>0</v>
      </c>
      <c r="F52" s="2">
        <v>0</v>
      </c>
      <c r="G52" s="3">
        <f t="shared" si="0"/>
        <v>3962.2573200000002</v>
      </c>
      <c r="H52" s="3">
        <f t="shared" si="1"/>
        <v>0.47000000000116415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3549.49</v>
      </c>
      <c r="D53" s="2">
        <f>'PR-RAS'!E57</f>
        <v>0</v>
      </c>
      <c r="E53" s="2">
        <v>0</v>
      </c>
      <c r="F53" s="2">
        <v>0</v>
      </c>
      <c r="G53" s="3">
        <f t="shared" si="0"/>
        <v>184.57347999999999</v>
      </c>
      <c r="H53" s="3">
        <f t="shared" si="1"/>
        <v>0.48999999999978172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10085.120000000001</v>
      </c>
      <c r="D57" s="2">
        <f>'PR-RAS'!E61</f>
        <v>6407.44</v>
      </c>
      <c r="E57" s="2">
        <v>0</v>
      </c>
      <c r="F57" s="2">
        <v>0</v>
      </c>
      <c r="G57" s="3">
        <f t="shared" si="0"/>
        <v>1282.4000000000001</v>
      </c>
      <c r="H57" s="3">
        <f t="shared" si="1"/>
        <v>0.56000000000040018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10085.120000000001</v>
      </c>
      <c r="D58" s="2">
        <f>'PR-RAS'!E62</f>
        <v>6407.44</v>
      </c>
      <c r="E58" s="2">
        <v>0</v>
      </c>
      <c r="F58" s="2">
        <v>0</v>
      </c>
      <c r="G58" s="3">
        <f t="shared" si="0"/>
        <v>1305.3</v>
      </c>
      <c r="H58" s="3">
        <f t="shared" si="1"/>
        <v>0.56000000000040018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8.0500000000000007</v>
      </c>
      <c r="D78" s="2">
        <f>'PR-RAS'!E82</f>
        <v>5.78</v>
      </c>
      <c r="E78" s="2">
        <v>0</v>
      </c>
      <c r="F78" s="2">
        <v>0</v>
      </c>
      <c r="G78" s="3">
        <f t="shared" si="0"/>
        <v>1.50997</v>
      </c>
      <c r="H78" s="3">
        <f t="shared" si="1"/>
        <v>0.27000000000000046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8.0500000000000007</v>
      </c>
      <c r="D79" s="2">
        <f>'PR-RAS'!E83</f>
        <v>5.78</v>
      </c>
      <c r="E79" s="2">
        <v>0</v>
      </c>
      <c r="F79" s="2">
        <v>0</v>
      </c>
      <c r="G79" s="3">
        <f t="shared" si="0"/>
        <v>1.5295799999999999</v>
      </c>
      <c r="H79" s="3">
        <f t="shared" si="1"/>
        <v>0.27000000000000046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8.0500000000000007</v>
      </c>
      <c r="D81" s="2">
        <f>'PR-RAS'!E85</f>
        <v>5.78</v>
      </c>
      <c r="E81" s="2">
        <v>0</v>
      </c>
      <c r="F81" s="2">
        <v>0</v>
      </c>
      <c r="G81" s="3">
        <f t="shared" si="0"/>
        <v>1.5688</v>
      </c>
      <c r="H81" s="3">
        <f t="shared" si="1"/>
        <v>0.27000000000000046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148743.9</v>
      </c>
      <c r="D130" s="2">
        <f>'PR-RAS'!E134</f>
        <v>189716.7</v>
      </c>
      <c r="E130" s="2">
        <v>0</v>
      </c>
      <c r="F130" s="2">
        <v>0</v>
      </c>
      <c r="G130" s="3">
        <f t="shared" si="0"/>
        <v>68134.871700000003</v>
      </c>
      <c r="H130" s="3">
        <f t="shared" si="1"/>
        <v>0.39999999999417923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148743.9</v>
      </c>
      <c r="D131" s="2">
        <f>'PR-RAS'!E135</f>
        <v>189716.7</v>
      </c>
      <c r="E131" s="2">
        <v>0</v>
      </c>
      <c r="F131" s="2">
        <v>0</v>
      </c>
      <c r="G131" s="3">
        <f t="shared" si="0"/>
        <v>68663.049000000014</v>
      </c>
      <c r="H131" s="3">
        <f t="shared" si="1"/>
        <v>0.39999999999417923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146943.9</v>
      </c>
      <c r="D132" s="2">
        <f>'PR-RAS'!E136</f>
        <v>181123.88</v>
      </c>
      <c r="E132" s="2">
        <v>0</v>
      </c>
      <c r="F132" s="2">
        <v>0</v>
      </c>
      <c r="G132" s="3">
        <f t="shared" si="0"/>
        <v>66704.107460000014</v>
      </c>
      <c r="H132" s="3">
        <f t="shared" si="1"/>
        <v>0.22000000000116415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1800</v>
      </c>
      <c r="D133" s="2">
        <f>'PR-RAS'!E137</f>
        <v>8592.82</v>
      </c>
      <c r="E133" s="2">
        <v>0</v>
      </c>
      <c r="F133" s="2">
        <v>0</v>
      </c>
      <c r="G133" s="3">
        <f t="shared" si="0"/>
        <v>2506.10448</v>
      </c>
      <c r="H133" s="3">
        <f t="shared" si="1"/>
        <v>0.18000000000029104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176329.71000000002</v>
      </c>
      <c r="D148" s="2">
        <f>'PR-RAS'!E152</f>
        <v>228295.07</v>
      </c>
      <c r="E148" s="2">
        <v>0</v>
      </c>
      <c r="F148" s="2">
        <v>0</v>
      </c>
      <c r="G148" s="3">
        <f t="shared" si="0"/>
        <v>93039.217950000006</v>
      </c>
      <c r="H148" s="3">
        <f t="shared" si="1"/>
        <v>0.35999999998603016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106703.06</v>
      </c>
      <c r="D149" s="2">
        <f>'PR-RAS'!E153</f>
        <v>133084.38</v>
      </c>
      <c r="E149" s="2">
        <v>0</v>
      </c>
      <c r="F149" s="2">
        <v>0</v>
      </c>
      <c r="G149" s="3">
        <f t="shared" si="0"/>
        <v>55185.02936</v>
      </c>
      <c r="H149" s="3">
        <f t="shared" si="1"/>
        <v>0.44000000000232831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89648.54</v>
      </c>
      <c r="D150" s="2">
        <f>'PR-RAS'!E154</f>
        <v>112950.32</v>
      </c>
      <c r="E150" s="2">
        <v>0</v>
      </c>
      <c r="F150" s="2">
        <v>0</v>
      </c>
      <c r="G150" s="3">
        <f t="shared" si="0"/>
        <v>47016.827819999999</v>
      </c>
      <c r="H150" s="3">
        <f t="shared" si="1"/>
        <v>0.78000000001338776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89648.54</v>
      </c>
      <c r="D151" s="2">
        <f>'PR-RAS'!E155</f>
        <v>112950.32</v>
      </c>
      <c r="E151" s="2">
        <v>0</v>
      </c>
      <c r="F151" s="2">
        <v>0</v>
      </c>
      <c r="G151" s="3">
        <f t="shared" si="0"/>
        <v>47332.377</v>
      </c>
      <c r="H151" s="3">
        <f t="shared" si="1"/>
        <v>0.78000000001338776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5686.81</v>
      </c>
      <c r="D155" s="2">
        <f>'PR-RAS'!E159</f>
        <v>5813.51</v>
      </c>
      <c r="E155" s="2">
        <v>0</v>
      </c>
      <c r="F155" s="2">
        <v>0</v>
      </c>
      <c r="G155" s="3">
        <f t="shared" si="0"/>
        <v>2666.3298200000004</v>
      </c>
      <c r="H155" s="3">
        <f t="shared" si="1"/>
        <v>0.67999999999938154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11367.71</v>
      </c>
      <c r="D156" s="2">
        <f>'PR-RAS'!E160</f>
        <v>14320.55</v>
      </c>
      <c r="E156" s="2">
        <v>0</v>
      </c>
      <c r="F156" s="2">
        <v>0</v>
      </c>
      <c r="G156" s="3">
        <f t="shared" si="0"/>
        <v>6201.3655499999995</v>
      </c>
      <c r="H156" s="3">
        <f t="shared" si="1"/>
        <v>0.74000000000160071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11367.71</v>
      </c>
      <c r="D158" s="2">
        <f>'PR-RAS'!E162</f>
        <v>14320.55</v>
      </c>
      <c r="E158" s="2">
        <v>0</v>
      </c>
      <c r="F158" s="2">
        <v>0</v>
      </c>
      <c r="G158" s="3">
        <f t="shared" si="0"/>
        <v>6281.3831700000001</v>
      </c>
      <c r="H158" s="3">
        <f t="shared" si="1"/>
        <v>0.74000000000160071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69107.58</v>
      </c>
      <c r="D160" s="2">
        <f>'PR-RAS'!E164</f>
        <v>94762.78</v>
      </c>
      <c r="E160" s="2">
        <v>0</v>
      </c>
      <c r="F160" s="2">
        <v>0</v>
      </c>
      <c r="G160" s="3">
        <f t="shared" si="0"/>
        <v>41122.669260000002</v>
      </c>
      <c r="H160" s="3">
        <f t="shared" si="1"/>
        <v>0.63999999999941792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3366.75</v>
      </c>
      <c r="D161" s="2">
        <f>'PR-RAS'!E165</f>
        <v>4128.8</v>
      </c>
      <c r="E161" s="2">
        <v>0</v>
      </c>
      <c r="F161" s="2">
        <v>0</v>
      </c>
      <c r="G161" s="3">
        <f t="shared" si="0"/>
        <v>1859.8960000000002</v>
      </c>
      <c r="H161" s="3">
        <f t="shared" si="1"/>
        <v>0.4499999999998181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1312.25</v>
      </c>
      <c r="D162" s="2">
        <f>'PR-RAS'!E166</f>
        <v>1307.32</v>
      </c>
      <c r="E162" s="2">
        <v>0</v>
      </c>
      <c r="F162" s="2">
        <v>0</v>
      </c>
      <c r="G162" s="3">
        <f t="shared" si="0"/>
        <v>632.22928999999999</v>
      </c>
      <c r="H162" s="3">
        <f t="shared" si="1"/>
        <v>0.56999999999993634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2054.5</v>
      </c>
      <c r="D163" s="2">
        <f>'PR-RAS'!E167</f>
        <v>2196.48</v>
      </c>
      <c r="E163" s="2">
        <v>0</v>
      </c>
      <c r="F163" s="2">
        <v>0</v>
      </c>
      <c r="G163" s="3">
        <f t="shared" si="0"/>
        <v>1044.4885200000001</v>
      </c>
      <c r="H163" s="3">
        <f t="shared" si="1"/>
        <v>0.98000000000001819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625</v>
      </c>
      <c r="E164" s="2">
        <v>0</v>
      </c>
      <c r="F164" s="2">
        <v>0</v>
      </c>
      <c r="G164" s="3">
        <f t="shared" si="0"/>
        <v>203.75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8830.42</v>
      </c>
      <c r="D166" s="2">
        <f>'PR-RAS'!E170</f>
        <v>9869.43</v>
      </c>
      <c r="E166" s="2">
        <v>0</v>
      </c>
      <c r="F166" s="2">
        <v>0</v>
      </c>
      <c r="G166" s="3">
        <f t="shared" si="0"/>
        <v>4713.9312</v>
      </c>
      <c r="H166" s="3">
        <f t="shared" si="1"/>
        <v>0.8500000000003638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2574.0300000000002</v>
      </c>
      <c r="D167" s="2">
        <f>'PR-RAS'!E171</f>
        <v>3018.69</v>
      </c>
      <c r="E167" s="2">
        <v>0</v>
      </c>
      <c r="F167" s="2">
        <v>0</v>
      </c>
      <c r="G167" s="3">
        <f t="shared" si="0"/>
        <v>1429.49406</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3217.72</v>
      </c>
      <c r="D169" s="2">
        <f>'PR-RAS'!E173</f>
        <v>3007.05</v>
      </c>
      <c r="E169" s="2">
        <v>0</v>
      </c>
      <c r="F169" s="2">
        <v>0</v>
      </c>
      <c r="G169" s="3">
        <f t="shared" si="0"/>
        <v>1550.9457600000001</v>
      </c>
      <c r="H169" s="3">
        <f t="shared" si="1"/>
        <v>0.33000000000038199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775.8</v>
      </c>
      <c r="D170" s="2">
        <f>'PR-RAS'!E174</f>
        <v>2190.58</v>
      </c>
      <c r="E170" s="2">
        <v>0</v>
      </c>
      <c r="F170" s="2">
        <v>0</v>
      </c>
      <c r="G170" s="3">
        <f t="shared" si="0"/>
        <v>871.52624000000003</v>
      </c>
      <c r="H170" s="3">
        <f t="shared" si="1"/>
        <v>0.62000000000011823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1462.27</v>
      </c>
      <c r="D171" s="2">
        <f>'PR-RAS'!E175</f>
        <v>662.4</v>
      </c>
      <c r="E171" s="2">
        <v>0</v>
      </c>
      <c r="F171" s="2">
        <v>0</v>
      </c>
      <c r="G171" s="3">
        <f t="shared" si="0"/>
        <v>473.80189999999999</v>
      </c>
      <c r="H171" s="3">
        <f t="shared" si="1"/>
        <v>0.66999999999995907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800.6</v>
      </c>
      <c r="D173" s="2">
        <f>'PR-RAS'!E177</f>
        <v>990.71</v>
      </c>
      <c r="E173" s="2">
        <v>0</v>
      </c>
      <c r="F173" s="2">
        <v>0</v>
      </c>
      <c r="G173" s="3">
        <f t="shared" si="0"/>
        <v>478.50743999999997</v>
      </c>
      <c r="H173" s="3">
        <f t="shared" si="1"/>
        <v>0.68999999999994088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51789.32</v>
      </c>
      <c r="D174" s="2">
        <f>'PR-RAS'!E178</f>
        <v>74653.930000000008</v>
      </c>
      <c r="E174" s="2">
        <v>0</v>
      </c>
      <c r="F174" s="2">
        <v>0</v>
      </c>
      <c r="G174" s="3">
        <f t="shared" si="0"/>
        <v>34789.812140000002</v>
      </c>
      <c r="H174" s="3">
        <f t="shared" si="1"/>
        <v>0.38999999999214197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2227.35</v>
      </c>
      <c r="D175" s="2">
        <f>'PR-RAS'!E179</f>
        <v>2512.06</v>
      </c>
      <c r="E175" s="2">
        <v>0</v>
      </c>
      <c r="F175" s="2">
        <v>0</v>
      </c>
      <c r="G175" s="3">
        <f t="shared" si="0"/>
        <v>1261.7557799999997</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5620.11</v>
      </c>
      <c r="D176" s="2">
        <f>'PR-RAS'!E180</f>
        <v>20210.87</v>
      </c>
      <c r="E176" s="2">
        <v>0</v>
      </c>
      <c r="F176" s="2">
        <v>0</v>
      </c>
      <c r="G176" s="3">
        <f t="shared" si="0"/>
        <v>8057.3237499999996</v>
      </c>
      <c r="H176" s="3">
        <f t="shared" si="1"/>
        <v>0.24000000000069122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5936.64</v>
      </c>
      <c r="D177" s="2">
        <f>'PR-RAS'!E181</f>
        <v>4609.3999999999996</v>
      </c>
      <c r="E177" s="2">
        <v>0</v>
      </c>
      <c r="F177" s="2">
        <v>0</v>
      </c>
      <c r="G177" s="3">
        <f t="shared" si="0"/>
        <v>2667.3574399999998</v>
      </c>
      <c r="H177" s="3">
        <f t="shared" si="1"/>
        <v>0.75999999999930878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16048.52</v>
      </c>
      <c r="D178" s="2">
        <f>'PR-RAS'!E182</f>
        <v>23154.57</v>
      </c>
      <c r="E178" s="2">
        <v>0</v>
      </c>
      <c r="F178" s="2">
        <v>0</v>
      </c>
      <c r="G178" s="3">
        <f t="shared" si="0"/>
        <v>11037.30582</v>
      </c>
      <c r="H178" s="3">
        <f t="shared" si="1"/>
        <v>0.90999999999985448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254.04</v>
      </c>
      <c r="D179" s="2">
        <f>'PR-RAS'!E183</f>
        <v>226.27</v>
      </c>
      <c r="E179" s="2">
        <v>0</v>
      </c>
      <c r="F179" s="2">
        <v>0</v>
      </c>
      <c r="G179" s="3">
        <f t="shared" si="0"/>
        <v>125.77124000000001</v>
      </c>
      <c r="H179" s="3">
        <f t="shared" si="1"/>
        <v>0.31000000000000227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478.8</v>
      </c>
      <c r="D180" s="2">
        <f>'PR-RAS'!E184</f>
        <v>1573.2</v>
      </c>
      <c r="E180" s="2">
        <v>0</v>
      </c>
      <c r="F180" s="2">
        <v>0</v>
      </c>
      <c r="G180" s="3">
        <f t="shared" si="0"/>
        <v>648.91079999999999</v>
      </c>
      <c r="H180" s="3">
        <f t="shared" si="1"/>
        <v>0.40000000000003411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14415.83</v>
      </c>
      <c r="D181" s="2">
        <f>'PR-RAS'!E185</f>
        <v>15985.83</v>
      </c>
      <c r="E181" s="2">
        <v>0</v>
      </c>
      <c r="F181" s="2">
        <v>0</v>
      </c>
      <c r="G181" s="3">
        <f t="shared" si="0"/>
        <v>8349.7482</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4046.6</v>
      </c>
      <c r="D182" s="2">
        <f>'PR-RAS'!E186</f>
        <v>4039.32</v>
      </c>
      <c r="E182" s="2">
        <v>0</v>
      </c>
      <c r="F182" s="2">
        <v>0</v>
      </c>
      <c r="G182" s="3">
        <f t="shared" si="0"/>
        <v>2194.6684399999999</v>
      </c>
      <c r="H182" s="3">
        <f t="shared" si="1"/>
        <v>0.72000000000025466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2761.43</v>
      </c>
      <c r="D183" s="2">
        <f>'PR-RAS'!E187</f>
        <v>2342.41</v>
      </c>
      <c r="E183" s="2">
        <v>0</v>
      </c>
      <c r="F183" s="2">
        <v>0</v>
      </c>
      <c r="G183" s="3">
        <f t="shared" si="0"/>
        <v>1355.2175</v>
      </c>
      <c r="H183" s="3">
        <f t="shared" si="1"/>
        <v>0.83999999999969077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5121.09</v>
      </c>
      <c r="D190" s="2">
        <f>'PR-RAS'!E194</f>
        <v>6110.62</v>
      </c>
      <c r="E190" s="2">
        <v>0</v>
      </c>
      <c r="F190" s="2">
        <v>0</v>
      </c>
      <c r="G190" s="3">
        <f t="shared" si="0"/>
        <v>3277.7003700000005</v>
      </c>
      <c r="H190" s="3">
        <f t="shared" si="1"/>
        <v>0.47000000000025466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1388.36</v>
      </c>
      <c r="D191" s="2">
        <f>'PR-RAS'!E195</f>
        <v>2155.37</v>
      </c>
      <c r="E191" s="2">
        <v>0</v>
      </c>
      <c r="F191" s="2">
        <v>0</v>
      </c>
      <c r="G191" s="3">
        <f t="shared" si="0"/>
        <v>1082.829</v>
      </c>
      <c r="H191" s="3">
        <f t="shared" si="1"/>
        <v>0.72999999999979082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1614.57</v>
      </c>
      <c r="D192" s="2">
        <f>'PR-RAS'!E196</f>
        <v>984.15</v>
      </c>
      <c r="E192" s="2">
        <v>0</v>
      </c>
      <c r="F192" s="2">
        <v>0</v>
      </c>
      <c r="G192" s="3">
        <f t="shared" si="0"/>
        <v>684.32817</v>
      </c>
      <c r="H192" s="3">
        <f t="shared" si="1"/>
        <v>0.58000000000004093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1671.42</v>
      </c>
      <c r="D193" s="2">
        <f>'PR-RAS'!E197</f>
        <v>2314.89</v>
      </c>
      <c r="E193" s="2">
        <v>0</v>
      </c>
      <c r="F193" s="2">
        <v>0</v>
      </c>
      <c r="G193" s="3">
        <f t="shared" si="0"/>
        <v>1209.8304000000001</v>
      </c>
      <c r="H193" s="3">
        <f t="shared" si="1"/>
        <v>0.53000000000020009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446.74</v>
      </c>
      <c r="D197" s="2">
        <f>'PR-RAS'!E201</f>
        <v>656.21</v>
      </c>
      <c r="E197" s="2">
        <v>0</v>
      </c>
      <c r="F197" s="2">
        <v>0</v>
      </c>
      <c r="G197" s="3">
        <f t="shared" si="0"/>
        <v>344.79536000000002</v>
      </c>
      <c r="H197" s="3">
        <f t="shared" si="1"/>
        <v>0.47000000000002728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147.43</v>
      </c>
      <c r="D198" s="2">
        <f>'PR-RAS'!E202</f>
        <v>169.18</v>
      </c>
      <c r="E198" s="2">
        <v>0</v>
      </c>
      <c r="F198" s="2">
        <v>0</v>
      </c>
      <c r="G198" s="3">
        <f t="shared" si="0"/>
        <v>95.700630000000004</v>
      </c>
      <c r="H198" s="3">
        <f t="shared" si="1"/>
        <v>0.61000000000001364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147.43</v>
      </c>
      <c r="D212" s="2">
        <f>'PR-RAS'!E216</f>
        <v>169.18</v>
      </c>
      <c r="E212" s="2">
        <v>0</v>
      </c>
      <c r="F212" s="2">
        <v>0</v>
      </c>
      <c r="G212" s="3">
        <f t="shared" si="0"/>
        <v>102.50169</v>
      </c>
      <c r="H212" s="3">
        <f t="shared" si="1"/>
        <v>0.61000000000001364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147.43</v>
      </c>
      <c r="D213" s="2">
        <f>'PR-RAS'!E217</f>
        <v>169.18</v>
      </c>
      <c r="E213" s="2">
        <v>0</v>
      </c>
      <c r="F213" s="2">
        <v>0</v>
      </c>
      <c r="G213" s="3">
        <f t="shared" si="0"/>
        <v>102.98748000000001</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371.64</v>
      </c>
      <c r="D269" s="2">
        <f>'PR-RAS'!E273</f>
        <v>278.73</v>
      </c>
      <c r="E269" s="2">
        <v>0</v>
      </c>
      <c r="F269" s="2">
        <v>0</v>
      </c>
      <c r="G269" s="3">
        <f t="shared" si="0"/>
        <v>248.99880000000002</v>
      </c>
      <c r="H269" s="3">
        <f t="shared" si="1"/>
        <v>0.62999999999999545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371.64</v>
      </c>
      <c r="D279" s="2">
        <f>'PR-RAS'!E283</f>
        <v>278.73</v>
      </c>
      <c r="E279" s="2">
        <v>0</v>
      </c>
      <c r="F279" s="2">
        <v>0</v>
      </c>
      <c r="G279" s="3">
        <f t="shared" si="12"/>
        <v>258.28980000000001</v>
      </c>
      <c r="H279" s="3">
        <f t="shared" si="13"/>
        <v>0.62999999999999545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371.64</v>
      </c>
      <c r="D280" s="2">
        <f>'PR-RAS'!E284</f>
        <v>278.73</v>
      </c>
      <c r="E280" s="2">
        <v>0</v>
      </c>
      <c r="F280" s="2">
        <v>0</v>
      </c>
      <c r="G280" s="3">
        <f t="shared" si="12"/>
        <v>259.21890000000002</v>
      </c>
      <c r="H280" s="3">
        <f t="shared" si="13"/>
        <v>0.62999999999999545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176329.71000000002</v>
      </c>
      <c r="D295" s="2">
        <f>'PR-RAS'!E299</f>
        <v>228295.07</v>
      </c>
      <c r="E295" s="2">
        <v>0</v>
      </c>
      <c r="F295" s="2">
        <v>0</v>
      </c>
      <c r="G295" s="3">
        <f t="shared" si="12"/>
        <v>186078.43590000001</v>
      </c>
      <c r="H295" s="3">
        <f t="shared" si="13"/>
        <v>0.35999999998603016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40352.589999999967</v>
      </c>
      <c r="D296" s="2">
        <f>'PR-RAS'!E300</f>
        <v>0</v>
      </c>
      <c r="E296" s="2">
        <v>0</v>
      </c>
      <c r="F296" s="2">
        <v>0</v>
      </c>
      <c r="G296" s="3">
        <f t="shared" si="12"/>
        <v>11904.014049999989</v>
      </c>
      <c r="H296" s="3">
        <f t="shared" si="13"/>
        <v>0.41000000003259629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20467.359999999986</v>
      </c>
      <c r="E297" s="2">
        <v>0</v>
      </c>
      <c r="F297" s="2">
        <v>0</v>
      </c>
      <c r="G297" s="3">
        <f t="shared" si="12"/>
        <v>12116.677119999991</v>
      </c>
      <c r="H297" s="3">
        <f t="shared" si="13"/>
        <v>0.35999999998603016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23668.68</v>
      </c>
      <c r="D299" s="2">
        <f>'PR-RAS'!E303</f>
        <v>26577.98</v>
      </c>
      <c r="E299" s="2">
        <v>0</v>
      </c>
      <c r="F299" s="2">
        <v>0</v>
      </c>
      <c r="G299" s="3">
        <f t="shared" si="12"/>
        <v>22893.742719999998</v>
      </c>
      <c r="H299" s="3">
        <f t="shared" si="13"/>
        <v>0.34000000000014552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38882.25</v>
      </c>
      <c r="E300" s="2">
        <v>0</v>
      </c>
      <c r="F300" s="2">
        <v>0</v>
      </c>
      <c r="G300" s="3">
        <f t="shared" si="12"/>
        <v>23251.585499999997</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5896.75</v>
      </c>
      <c r="D355" s="2">
        <f>'PR-RAS'!E360</f>
        <v>33997.19</v>
      </c>
      <c r="E355" s="2">
        <v>0</v>
      </c>
      <c r="F355" s="2">
        <v>0</v>
      </c>
      <c r="G355" s="3">
        <f t="shared" si="12"/>
        <v>26157.460019999999</v>
      </c>
      <c r="H355" s="3">
        <f t="shared" si="13"/>
        <v>0.44000000000232831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5896.75</v>
      </c>
      <c r="D368" s="2">
        <f>'PR-RAS'!E373</f>
        <v>33997.19</v>
      </c>
      <c r="E368" s="2">
        <v>0</v>
      </c>
      <c r="F368" s="2">
        <v>0</v>
      </c>
      <c r="G368" s="3">
        <f t="shared" si="12"/>
        <v>27118.044710000002</v>
      </c>
      <c r="H368" s="3">
        <f t="shared" si="13"/>
        <v>0.44000000000232831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31227.81</v>
      </c>
      <c r="E369" s="2">
        <v>0</v>
      </c>
      <c r="F369" s="2">
        <v>0</v>
      </c>
      <c r="G369" s="3">
        <f t="shared" si="12"/>
        <v>22983.668160000001</v>
      </c>
      <c r="H369" s="3">
        <f t="shared" si="13"/>
        <v>0.18999999999869033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31227.81</v>
      </c>
      <c r="E373" s="2">
        <v>0</v>
      </c>
      <c r="F373" s="2">
        <v>0</v>
      </c>
      <c r="G373" s="3">
        <f t="shared" si="12"/>
        <v>23233.49064</v>
      </c>
      <c r="H373" s="3">
        <f t="shared" si="13"/>
        <v>0.18999999999869033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5896.75</v>
      </c>
      <c r="D374" s="2">
        <f>'PR-RAS'!E379</f>
        <v>2769.38</v>
      </c>
      <c r="E374" s="2">
        <v>0</v>
      </c>
      <c r="F374" s="2">
        <v>0</v>
      </c>
      <c r="G374" s="3">
        <f t="shared" si="12"/>
        <v>4265.4452300000003</v>
      </c>
      <c r="H374" s="3">
        <f t="shared" si="13"/>
        <v>0.63000000000010914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5896.75</v>
      </c>
      <c r="D375" s="2">
        <f>'PR-RAS'!E380</f>
        <v>2769.38</v>
      </c>
      <c r="E375" s="2">
        <v>0</v>
      </c>
      <c r="F375" s="2">
        <v>0</v>
      </c>
      <c r="G375" s="3">
        <f t="shared" si="12"/>
        <v>4276.8807400000005</v>
      </c>
      <c r="H375" s="3">
        <f t="shared" si="13"/>
        <v>0.63000000000010914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5896.75</v>
      </c>
      <c r="D413" s="2">
        <f>'PR-RAS'!E418</f>
        <v>33997.19</v>
      </c>
      <c r="E413" s="2">
        <v>0</v>
      </c>
      <c r="F413" s="2">
        <v>0</v>
      </c>
      <c r="G413" s="3">
        <f t="shared" si="12"/>
        <v>30443.145560000001</v>
      </c>
      <c r="H413" s="3">
        <f t="shared" si="13"/>
        <v>0.44000000000232831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1510</v>
      </c>
      <c r="D415" s="2">
        <f>'PR-RAS'!E420</f>
        <v>0</v>
      </c>
      <c r="E415" s="2">
        <v>0</v>
      </c>
      <c r="F415" s="2">
        <v>0</v>
      </c>
      <c r="G415" s="3">
        <f t="shared" si="12"/>
        <v>625.14</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216682.3</v>
      </c>
      <c r="D417" s="2">
        <f>'PR-RAS'!E422</f>
        <v>207827.71000000002</v>
      </c>
      <c r="E417" s="2">
        <v>0</v>
      </c>
      <c r="F417" s="2">
        <v>0</v>
      </c>
      <c r="G417" s="3">
        <f t="shared" si="12"/>
        <v>263052.49151999998</v>
      </c>
      <c r="H417" s="3">
        <f t="shared" si="13"/>
        <v>0.58999999996740371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182226.46000000002</v>
      </c>
      <c r="D418" s="2">
        <f>'PR-RAS'!E423</f>
        <v>262292.26</v>
      </c>
      <c r="E418" s="2">
        <v>0</v>
      </c>
      <c r="F418" s="2">
        <v>0</v>
      </c>
      <c r="G418" s="3">
        <f t="shared" si="12"/>
        <v>294740.17865999998</v>
      </c>
      <c r="H418" s="3">
        <f t="shared" si="13"/>
        <v>0.72000000003026798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34455.839999999967</v>
      </c>
      <c r="D419" s="2">
        <f>'PR-RAS'!E424</f>
        <v>0</v>
      </c>
      <c r="E419" s="2">
        <v>0</v>
      </c>
      <c r="F419" s="2">
        <v>0</v>
      </c>
      <c r="G419" s="3">
        <f t="shared" si="12"/>
        <v>14402.541119999985</v>
      </c>
      <c r="H419" s="3">
        <f t="shared" si="13"/>
        <v>0.16000000003259629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54464.549999999988</v>
      </c>
      <c r="E420" s="2">
        <v>0</v>
      </c>
      <c r="F420" s="2">
        <v>0</v>
      </c>
      <c r="G420" s="3">
        <f t="shared" si="12"/>
        <v>45641.292899999986</v>
      </c>
      <c r="H420" s="3">
        <f t="shared" si="13"/>
        <v>0.45000000001164153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25178.68</v>
      </c>
      <c r="D422" s="2">
        <f>'PR-RAS'!E427</f>
        <v>26577.98</v>
      </c>
      <c r="E422" s="2">
        <v>0</v>
      </c>
      <c r="F422" s="2">
        <v>0</v>
      </c>
      <c r="G422" s="3">
        <f t="shared" si="12"/>
        <v>32978.883439999998</v>
      </c>
      <c r="H422" s="3">
        <f t="shared" si="13"/>
        <v>0.34000000000014552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38882.25</v>
      </c>
      <c r="E423" s="2">
        <v>0</v>
      </c>
      <c r="F423" s="2">
        <v>0</v>
      </c>
      <c r="G423" s="3">
        <f t="shared" si="12"/>
        <v>32816.618999999999</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216682.3</v>
      </c>
      <c r="D637" s="2">
        <f>'PR-RAS'!E643</f>
        <v>207827.71000000002</v>
      </c>
      <c r="E637" s="2">
        <v>0</v>
      </c>
      <c r="F637" s="2">
        <v>0</v>
      </c>
      <c r="G637" s="3">
        <f t="shared" si="14"/>
        <v>402166.78992000001</v>
      </c>
      <c r="H637" s="3">
        <f t="shared" si="15"/>
        <v>0.58999999996740371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182226.46000000002</v>
      </c>
      <c r="D638" s="2">
        <f>'PR-RAS'!E644</f>
        <v>262292.26</v>
      </c>
      <c r="E638" s="2">
        <v>0</v>
      </c>
      <c r="F638" s="2">
        <v>0</v>
      </c>
      <c r="G638" s="3">
        <f t="shared" si="14"/>
        <v>450238.59425999998</v>
      </c>
      <c r="H638" s="3">
        <f t="shared" si="15"/>
        <v>0.72000000003026798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34455.839999999967</v>
      </c>
      <c r="D639" s="2">
        <f>'PR-RAS'!E645</f>
        <v>0</v>
      </c>
      <c r="E639" s="2">
        <v>0</v>
      </c>
      <c r="F639" s="2">
        <v>0</v>
      </c>
      <c r="G639" s="3">
        <f t="shared" si="14"/>
        <v>21982.825919999981</v>
      </c>
      <c r="H639" s="3">
        <f t="shared" si="15"/>
        <v>0.16000000003259629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54464.549999999988</v>
      </c>
      <c r="E640" s="2">
        <v>0</v>
      </c>
      <c r="F640" s="2">
        <v>0</v>
      </c>
      <c r="G640" s="3">
        <f t="shared" si="14"/>
        <v>69605.694899999988</v>
      </c>
      <c r="H640" s="3">
        <f t="shared" si="15"/>
        <v>0.45000000001164153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25178.68</v>
      </c>
      <c r="D642" s="2">
        <f>'PR-RAS'!E648</f>
        <v>26577.98</v>
      </c>
      <c r="E642" s="2">
        <v>0</v>
      </c>
      <c r="F642" s="2">
        <v>0</v>
      </c>
      <c r="G642" s="3">
        <f t="shared" si="14"/>
        <v>50212.504240000002</v>
      </c>
      <c r="H642" s="3">
        <f t="shared" si="15"/>
        <v>0.34000000000014552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9277.1599999999671</v>
      </c>
      <c r="D643" s="2">
        <f>'PR-RAS'!E649</f>
        <v>0</v>
      </c>
      <c r="E643" s="2">
        <v>0</v>
      </c>
      <c r="F643" s="2">
        <v>0</v>
      </c>
      <c r="G643" s="3">
        <f t="shared" si="14"/>
        <v>5955.9367199999788</v>
      </c>
      <c r="H643" s="3">
        <f t="shared" si="15"/>
        <v>0.15999999996711267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81042.529999999984</v>
      </c>
      <c r="E644" s="2">
        <v>0</v>
      </c>
      <c r="F644" s="2">
        <v>0</v>
      </c>
      <c r="G644" s="3">
        <f t="shared" si="14"/>
        <v>104220.69357999998</v>
      </c>
      <c r="H644" s="3">
        <f t="shared" si="15"/>
        <v>0.47000000001571607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3426.16</v>
      </c>
      <c r="D646" s="2">
        <f>'PR-RAS'!E653</f>
        <v>0</v>
      </c>
      <c r="E646" s="2">
        <v>0</v>
      </c>
      <c r="F646" s="2">
        <v>0</v>
      </c>
      <c r="G646" s="3">
        <f t="shared" si="14"/>
        <v>2209.8732</v>
      </c>
      <c r="H646" s="3">
        <f t="shared" si="15"/>
        <v>0.15999999999985448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0.34</v>
      </c>
      <c r="D647" s="2">
        <f>'PR-RAS'!E654</f>
        <v>0</v>
      </c>
      <c r="E647" s="2">
        <v>0</v>
      </c>
      <c r="F647" s="2">
        <v>0</v>
      </c>
      <c r="G647" s="3">
        <f t="shared" si="14"/>
        <v>0.21964000000000003</v>
      </c>
      <c r="H647" s="3">
        <f t="shared" si="15"/>
        <v>0.34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3426.5</v>
      </c>
      <c r="D648" s="2">
        <f>'PR-RAS'!E655</f>
        <v>0</v>
      </c>
      <c r="E648" s="2">
        <v>0</v>
      </c>
      <c r="F648" s="2">
        <v>0</v>
      </c>
      <c r="G648" s="3">
        <f t="shared" si="14"/>
        <v>2216.9455000000003</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10085.120000000001</v>
      </c>
      <c r="D671" s="2">
        <f>'PR-RAS'!E678</f>
        <v>6407.44</v>
      </c>
      <c r="E671" s="2">
        <v>0</v>
      </c>
      <c r="F671" s="2">
        <v>0</v>
      </c>
      <c r="G671" s="3">
        <f t="shared" si="14"/>
        <v>15343.000000000002</v>
      </c>
      <c r="H671" s="3">
        <f t="shared" si="15"/>
        <v>0.56000000000040018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2054.5</v>
      </c>
      <c r="D727" s="2">
        <f>'PR-RAS'!E734</f>
        <v>2196.48</v>
      </c>
      <c r="E727" s="2">
        <v>0</v>
      </c>
      <c r="F727" s="2">
        <v>0</v>
      </c>
      <c r="G727" s="3">
        <f t="shared" si="14"/>
        <v>4680.8559599999999</v>
      </c>
      <c r="H727" s="3">
        <f t="shared" si="15"/>
        <v>0.98000000000001819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478.8</v>
      </c>
      <c r="D729" s="2">
        <f>'PR-RAS'!E736</f>
        <v>1573.2</v>
      </c>
      <c r="E729" s="2">
        <v>0</v>
      </c>
      <c r="F729" s="2">
        <v>0</v>
      </c>
      <c r="G729" s="3">
        <f t="shared" si="14"/>
        <v>2639.1456000000003</v>
      </c>
      <c r="H729" s="3">
        <f t="shared" si="15"/>
        <v>0.40000000000003411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1388.36</v>
      </c>
      <c r="D734" s="2">
        <f>'PR-RAS'!E741</f>
        <v>2155.37</v>
      </c>
      <c r="E734" s="2">
        <v>0</v>
      </c>
      <c r="F734" s="2">
        <v>0</v>
      </c>
      <c r="G734" s="3">
        <f t="shared" si="14"/>
        <v>4177.4402999999993</v>
      </c>
      <c r="H734" s="3">
        <f t="shared" si="15"/>
        <v>0.72999999999979082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778.54</v>
      </c>
      <c r="D735" s="2">
        <f>'PR-RAS'!E742</f>
        <v>117.12</v>
      </c>
      <c r="E735" s="2">
        <v>0</v>
      </c>
      <c r="F735" s="2">
        <v>0</v>
      </c>
      <c r="G735" s="3">
        <f t="shared" si="14"/>
        <v>743.38051999999993</v>
      </c>
      <c r="H735" s="3">
        <f t="shared" si="15"/>
        <v>0.58000000000004093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91731.580000000016</v>
      </c>
      <c r="D1011" s="7">
        <f>BILANCA!E6</f>
        <v>114174.64</v>
      </c>
      <c r="E1011" s="7">
        <v>0</v>
      </c>
      <c r="F1011" s="7">
        <v>0</v>
      </c>
      <c r="G1011" s="8">
        <f t="shared" ref="G1011:G1306" si="38">B1011/1000*C1011+B1011/500*D1011</f>
        <v>320.08086000000003</v>
      </c>
      <c r="H1011" s="8">
        <f t="shared" si="35"/>
        <v>0.77999999998428393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50530.930000000008</v>
      </c>
      <c r="D1012" s="2">
        <f>BILANCA!E7</f>
        <v>75292.39</v>
      </c>
      <c r="E1012" s="2">
        <v>0</v>
      </c>
      <c r="F1012" s="2">
        <v>0</v>
      </c>
      <c r="G1012" s="3">
        <f t="shared" si="38"/>
        <v>402.23142000000001</v>
      </c>
      <c r="H1012" s="3">
        <f t="shared" si="35"/>
        <v>0.45999999999185093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631.45000000000005</v>
      </c>
      <c r="D1015" s="2">
        <f>BILANCA!E10</f>
        <v>631.45000000000005</v>
      </c>
      <c r="E1015" s="2">
        <v>0</v>
      </c>
      <c r="F1015" s="2">
        <v>0</v>
      </c>
      <c r="G1015" s="3">
        <f t="shared" si="38"/>
        <v>9.4717500000000001</v>
      </c>
      <c r="H1015" s="3">
        <f t="shared" si="35"/>
        <v>0.90000000000009095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631.45000000000005</v>
      </c>
      <c r="D1016" s="2">
        <f>BILANCA!E11</f>
        <v>631.45000000000005</v>
      </c>
      <c r="E1016" s="2">
        <v>0</v>
      </c>
      <c r="F1016" s="2">
        <v>0</v>
      </c>
      <c r="G1016" s="3">
        <f t="shared" si="38"/>
        <v>11.366100000000001</v>
      </c>
      <c r="H1016" s="3">
        <f t="shared" si="35"/>
        <v>0.90000000000009095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50530.930000000008</v>
      </c>
      <c r="D1017" s="2">
        <f>BILANCA!E12</f>
        <v>75292.39</v>
      </c>
      <c r="E1017" s="2">
        <v>0</v>
      </c>
      <c r="F1017" s="2">
        <v>0</v>
      </c>
      <c r="G1017" s="3">
        <f t="shared" si="38"/>
        <v>1407.8099700000002</v>
      </c>
      <c r="H1017" s="3">
        <f t="shared" si="35"/>
        <v>0.45999999999185093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28075.999999999996</v>
      </c>
      <c r="D1018" s="2">
        <f>BILANCA!E13</f>
        <v>57243.460000000006</v>
      </c>
      <c r="E1018" s="2">
        <v>0</v>
      </c>
      <c r="F1018" s="2">
        <v>0</v>
      </c>
      <c r="G1018" s="3">
        <f t="shared" si="38"/>
        <v>1140.5033600000002</v>
      </c>
      <c r="H1018" s="3">
        <f t="shared" si="35"/>
        <v>0.46000000001004082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53032.52</v>
      </c>
      <c r="D1022" s="2">
        <f>BILANCA!E17</f>
        <v>84260.33</v>
      </c>
      <c r="E1022" s="2">
        <v>0</v>
      </c>
      <c r="F1022" s="2">
        <v>0</v>
      </c>
      <c r="G1022" s="3">
        <f t="shared" si="38"/>
        <v>2658.63816</v>
      </c>
      <c r="H1022" s="3">
        <f t="shared" si="35"/>
        <v>0.81000000000494765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24956.52</v>
      </c>
      <c r="D1023" s="2">
        <f>BILANCA!E18</f>
        <v>27016.87</v>
      </c>
      <c r="E1023" s="2">
        <v>0</v>
      </c>
      <c r="F1023" s="2">
        <v>0</v>
      </c>
      <c r="G1023" s="3">
        <f t="shared" si="38"/>
        <v>1026.87338</v>
      </c>
      <c r="H1023" s="3">
        <f t="shared" si="35"/>
        <v>0.61000000000058208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13460.050000000003</v>
      </c>
      <c r="D1024" s="2">
        <f>BILANCA!E19</f>
        <v>11971.309999999998</v>
      </c>
      <c r="E1024" s="2">
        <v>0</v>
      </c>
      <c r="F1024" s="2">
        <v>0</v>
      </c>
      <c r="G1024" s="3">
        <f t="shared" si="38"/>
        <v>523.63738000000001</v>
      </c>
      <c r="H1024" s="3">
        <f t="shared" si="35"/>
        <v>0.36000000000058208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42182.86</v>
      </c>
      <c r="D1025" s="2">
        <f>BILANCA!E20</f>
        <v>44952.24</v>
      </c>
      <c r="E1025" s="2">
        <v>0</v>
      </c>
      <c r="F1025" s="2">
        <v>0</v>
      </c>
      <c r="G1025" s="3">
        <f t="shared" si="38"/>
        <v>1981.3100999999999</v>
      </c>
      <c r="H1025" s="3">
        <f t="shared" si="35"/>
        <v>0.37999999999738066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534.13</v>
      </c>
      <c r="D1026" s="2">
        <f>BILANCA!E21</f>
        <v>534.13</v>
      </c>
      <c r="E1026" s="2">
        <v>0</v>
      </c>
      <c r="F1026" s="2">
        <v>0</v>
      </c>
      <c r="G1026" s="3">
        <f t="shared" si="38"/>
        <v>25.63824</v>
      </c>
      <c r="H1026" s="3">
        <f t="shared" si="35"/>
        <v>0.25999999999999091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6460.28</v>
      </c>
      <c r="D1027" s="2">
        <f>BILANCA!E22</f>
        <v>6460.28</v>
      </c>
      <c r="E1027" s="2">
        <v>0</v>
      </c>
      <c r="F1027" s="2">
        <v>0</v>
      </c>
      <c r="G1027" s="3">
        <f t="shared" si="38"/>
        <v>329.47428000000002</v>
      </c>
      <c r="H1027" s="3">
        <f t="shared" si="35"/>
        <v>0.55999999999949068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6724.8</v>
      </c>
      <c r="D1031" s="2">
        <f>BILANCA!E26</f>
        <v>6724.8</v>
      </c>
      <c r="E1031" s="2">
        <v>0</v>
      </c>
      <c r="F1031" s="2">
        <v>0</v>
      </c>
      <c r="G1031" s="3">
        <f t="shared" si="38"/>
        <v>423.66240000000005</v>
      </c>
      <c r="H1031" s="3">
        <f t="shared" si="35"/>
        <v>0.3999999999996362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42442.02</v>
      </c>
      <c r="D1033" s="2">
        <f>BILANCA!E28</f>
        <v>46700.14</v>
      </c>
      <c r="E1033" s="2">
        <v>0</v>
      </c>
      <c r="F1033" s="2">
        <v>0</v>
      </c>
      <c r="G1033" s="3">
        <f t="shared" si="38"/>
        <v>3124.3728999999998</v>
      </c>
      <c r="H1033" s="3">
        <f t="shared" si="35"/>
        <v>0.1599999999962165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8994.880000000001</v>
      </c>
      <c r="D1034" s="2">
        <f>BILANCA!E29</f>
        <v>6077.619999999999</v>
      </c>
      <c r="E1034" s="2">
        <v>0</v>
      </c>
      <c r="F1034" s="2">
        <v>0</v>
      </c>
      <c r="G1034" s="3">
        <f t="shared" si="38"/>
        <v>507.60288000000003</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29172.59</v>
      </c>
      <c r="D1035" s="2">
        <f>BILANCA!E30</f>
        <v>29172.59</v>
      </c>
      <c r="E1035" s="2">
        <v>0</v>
      </c>
      <c r="F1035" s="2">
        <v>0</v>
      </c>
      <c r="G1035" s="3">
        <f t="shared" si="38"/>
        <v>2187.94425</v>
      </c>
      <c r="H1035" s="3">
        <f t="shared" si="35"/>
        <v>0.81999999999970896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20177.71</v>
      </c>
      <c r="D1039" s="2">
        <f>BILANCA!E34</f>
        <v>23094.97</v>
      </c>
      <c r="E1039" s="2">
        <v>0</v>
      </c>
      <c r="F1039" s="2">
        <v>0</v>
      </c>
      <c r="G1039" s="3">
        <f t="shared" si="38"/>
        <v>1924.66185</v>
      </c>
      <c r="H1039" s="3">
        <f t="shared" si="35"/>
        <v>0.31999999999970896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13315.11</v>
      </c>
      <c r="D1059" s="2">
        <f>BILANCA!E54</f>
        <v>13977.51</v>
      </c>
      <c r="E1059" s="2">
        <v>0</v>
      </c>
      <c r="F1059" s="2">
        <v>0</v>
      </c>
      <c r="G1059" s="3">
        <f t="shared" si="38"/>
        <v>2022.2363700000001</v>
      </c>
      <c r="H1059" s="3">
        <f t="shared" si="35"/>
        <v>0.6000000000003638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13315.11</v>
      </c>
      <c r="D1060" s="2">
        <f>BILANCA!E55</f>
        <v>13977.51</v>
      </c>
      <c r="E1060" s="2">
        <v>0</v>
      </c>
      <c r="F1060" s="2">
        <v>0</v>
      </c>
      <c r="G1060" s="3">
        <f t="shared" si="38"/>
        <v>2063.5065000000004</v>
      </c>
      <c r="H1060" s="3">
        <f t="shared" si="35"/>
        <v>0.6000000000003638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41200.65</v>
      </c>
      <c r="D1074" s="2">
        <f>BILANCA!E69</f>
        <v>38882.25</v>
      </c>
      <c r="E1074" s="2">
        <v>0</v>
      </c>
      <c r="F1074" s="2">
        <v>0</v>
      </c>
      <c r="G1074" s="3">
        <f t="shared" si="38"/>
        <v>7613.7695999999996</v>
      </c>
      <c r="H1074" s="3">
        <f t="shared" si="35"/>
        <v>0.59999999999854481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41200.65</v>
      </c>
      <c r="D1152" s="2">
        <f>BILANCA!E147</f>
        <v>38882.25</v>
      </c>
      <c r="E1152" s="2">
        <v>0</v>
      </c>
      <c r="F1152" s="2">
        <v>0</v>
      </c>
      <c r="G1152" s="3">
        <f t="shared" si="38"/>
        <v>16893.051299999999</v>
      </c>
      <c r="H1152" s="3">
        <f t="shared" si="41"/>
        <v>0.59999999999854481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38882.25</v>
      </c>
      <c r="E1155" s="2">
        <v>0</v>
      </c>
      <c r="F1155" s="2">
        <v>0</v>
      </c>
      <c r="G1155" s="3">
        <f t="shared" si="38"/>
        <v>11275.852499999999</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38882.25</v>
      </c>
      <c r="E1159" s="2">
        <v>0</v>
      </c>
      <c r="F1159" s="2">
        <v>0</v>
      </c>
      <c r="G1159" s="3">
        <f t="shared" si="38"/>
        <v>11586.9105</v>
      </c>
      <c r="H1159" s="3">
        <f t="shared" si="41"/>
        <v>0.25</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41200.65</v>
      </c>
      <c r="D1167" s="2">
        <f>BILANCA!E162</f>
        <v>0</v>
      </c>
      <c r="E1167" s="2">
        <v>0</v>
      </c>
      <c r="F1167" s="2">
        <v>0</v>
      </c>
      <c r="G1167" s="3">
        <f t="shared" si="38"/>
        <v>6468.5020500000001</v>
      </c>
      <c r="H1167" s="3">
        <f t="shared" si="41"/>
        <v>0.34999999999854481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91731.579999999987</v>
      </c>
      <c r="D1180" s="2">
        <f>BILANCA!E176</f>
        <v>114174.64</v>
      </c>
      <c r="E1180" s="2">
        <v>0</v>
      </c>
      <c r="F1180" s="2">
        <v>0</v>
      </c>
      <c r="G1180" s="3">
        <f t="shared" si="38"/>
        <v>54413.746200000001</v>
      </c>
      <c r="H1180" s="3">
        <f t="shared" si="41"/>
        <v>0.78000000001338776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29932.65</v>
      </c>
      <c r="D1181" s="2">
        <f>BILANCA!E177</f>
        <v>79051.69</v>
      </c>
      <c r="E1181" s="2">
        <v>0</v>
      </c>
      <c r="F1181" s="2">
        <v>0</v>
      </c>
      <c r="G1181" s="3">
        <f t="shared" si="38"/>
        <v>32154.161130000004</v>
      </c>
      <c r="H1181" s="3">
        <f t="shared" si="41"/>
        <v>0.6599999999962165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24035.9</v>
      </c>
      <c r="D1182" s="2">
        <f>BILANCA!E178</f>
        <v>36426.730000000003</v>
      </c>
      <c r="E1182" s="2">
        <v>0</v>
      </c>
      <c r="F1182" s="2">
        <v>0</v>
      </c>
      <c r="G1182" s="3">
        <f t="shared" si="38"/>
        <v>16664.96992</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10107.42</v>
      </c>
      <c r="E1183" s="2">
        <v>0</v>
      </c>
      <c r="F1183" s="2">
        <v>0</v>
      </c>
      <c r="G1183" s="3">
        <f t="shared" si="38"/>
        <v>3497.1673199999996</v>
      </c>
      <c r="H1183" s="3">
        <f t="shared" si="41"/>
        <v>0.42000000000007276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24035.9</v>
      </c>
      <c r="D1184" s="2">
        <f>BILANCA!E180</f>
        <v>26319.31</v>
      </c>
      <c r="E1184" s="2">
        <v>0</v>
      </c>
      <c r="F1184" s="2">
        <v>0</v>
      </c>
      <c r="G1184" s="3">
        <f t="shared" si="38"/>
        <v>13341.366480000001</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5896.75</v>
      </c>
      <c r="D1201" s="2">
        <f>BILANCA!E197</f>
        <v>2769.38</v>
      </c>
      <c r="E1201" s="2">
        <v>0</v>
      </c>
      <c r="F1201" s="2">
        <v>0</v>
      </c>
      <c r="G1201" s="3">
        <f t="shared" si="38"/>
        <v>2184.1824100000003</v>
      </c>
      <c r="H1201" s="3">
        <f t="shared" si="41"/>
        <v>0.63000000000010914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5896.75</v>
      </c>
      <c r="D1203" s="2">
        <f>BILANCA!E199</f>
        <v>2769.38</v>
      </c>
      <c r="E1203" s="2">
        <v>0</v>
      </c>
      <c r="F1203" s="2">
        <v>0</v>
      </c>
      <c r="G1203" s="3">
        <f t="shared" si="44"/>
        <v>2207.0534299999999</v>
      </c>
      <c r="H1203" s="3">
        <f t="shared" si="45"/>
        <v>0.63000000000010914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39855.58</v>
      </c>
      <c r="E1251" s="2">
        <v>0</v>
      </c>
      <c r="F1251" s="2">
        <v>0</v>
      </c>
      <c r="G1251" s="3">
        <f>B1251/1000*C1251+B1251/500*D1251</f>
        <v>19210.38956</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61798.929999999993</v>
      </c>
      <c r="D1255" s="2">
        <f>BILANCA!E251</f>
        <v>35122.949999999997</v>
      </c>
      <c r="E1255" s="2">
        <v>0</v>
      </c>
      <c r="F1255" s="2">
        <v>0</v>
      </c>
      <c r="G1255" s="3">
        <f t="shared" si="38"/>
        <v>32350.983349999995</v>
      </c>
      <c r="H1255" s="3">
        <f t="shared" si="41"/>
        <v>0.1200000000098953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52521.77</v>
      </c>
      <c r="D1256" s="2">
        <f>BILANCA!E252</f>
        <v>77283.23</v>
      </c>
      <c r="E1256" s="2">
        <v>0</v>
      </c>
      <c r="F1256" s="2">
        <v>0</v>
      </c>
      <c r="G1256" s="3">
        <f t="shared" si="38"/>
        <v>50943.704579999998</v>
      </c>
      <c r="H1256" s="3">
        <f t="shared" si="41"/>
        <v>0.45999999999912689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52521.77</v>
      </c>
      <c r="D1257" s="2">
        <f>BILANCA!E253</f>
        <v>77283.23</v>
      </c>
      <c r="E1257" s="2">
        <v>0</v>
      </c>
      <c r="F1257" s="2">
        <v>0</v>
      </c>
      <c r="G1257" s="3">
        <f t="shared" si="38"/>
        <v>51150.792809999999</v>
      </c>
      <c r="H1257" s="3">
        <f t="shared" si="41"/>
        <v>0.45999999999912689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9277.16</v>
      </c>
      <c r="D1259" s="2">
        <f>BILANCA!E255</f>
        <v>-81042.53</v>
      </c>
      <c r="E1259" s="2">
        <v>0</v>
      </c>
      <c r="F1259" s="2">
        <v>0</v>
      </c>
      <c r="G1259" s="3">
        <f t="shared" si="38"/>
        <v>-38049.167099999999</v>
      </c>
      <c r="H1259" s="3">
        <f t="shared" si="41"/>
        <v>0.63000000000101863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11334.42</v>
      </c>
      <c r="D1260" s="2">
        <f>BILANCA!E256</f>
        <v>0</v>
      </c>
      <c r="E1260" s="2">
        <v>0</v>
      </c>
      <c r="F1260" s="2">
        <v>0</v>
      </c>
      <c r="G1260" s="3">
        <f t="shared" si="38"/>
        <v>2833.605</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11334.42</v>
      </c>
      <c r="D1261" s="2">
        <f>BILANCA!E257</f>
        <v>0</v>
      </c>
      <c r="E1261" s="2">
        <v>0</v>
      </c>
      <c r="F1261" s="2">
        <v>0</v>
      </c>
      <c r="G1261" s="3">
        <f t="shared" si="38"/>
        <v>2844.9394200000002</v>
      </c>
      <c r="H1261" s="3">
        <f t="shared" si="41"/>
        <v>0.42000000000007276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2057.2600000000002</v>
      </c>
      <c r="D1264" s="2">
        <f>BILANCA!E260</f>
        <v>81042.53</v>
      </c>
      <c r="E1264" s="2">
        <v>0</v>
      </c>
      <c r="F1264" s="2">
        <v>0</v>
      </c>
      <c r="G1264" s="3">
        <f t="shared" si="38"/>
        <v>41692.149279999998</v>
      </c>
      <c r="H1264" s="3">
        <f t="shared" si="41"/>
        <v>0.73000000000138243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78273.149999999994</v>
      </c>
      <c r="E1265" s="2">
        <v>0</v>
      </c>
      <c r="F1265" s="2">
        <v>0</v>
      </c>
      <c r="G1265" s="3">
        <f t="shared" si="38"/>
        <v>39919.306499999999</v>
      </c>
      <c r="H1265" s="3">
        <f t="shared" si="41"/>
        <v>0.14999999999417923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2057.2600000000002</v>
      </c>
      <c r="D1266" s="2">
        <f>BILANCA!E262</f>
        <v>2769.38</v>
      </c>
      <c r="E1266" s="2">
        <v>0</v>
      </c>
      <c r="F1266" s="2">
        <v>0</v>
      </c>
      <c r="G1266" s="3">
        <f t="shared" si="38"/>
        <v>1944.5811200000001</v>
      </c>
      <c r="H1266" s="3">
        <f t="shared" si="41"/>
        <v>0.64000000000032742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38882.25</v>
      </c>
      <c r="E1278" s="2">
        <v>0</v>
      </c>
      <c r="F1278" s="2">
        <v>0</v>
      </c>
      <c r="G1278" s="3">
        <f t="shared" si="38"/>
        <v>20840.886000000002</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38882.25</v>
      </c>
      <c r="E1281" s="2">
        <v>0</v>
      </c>
      <c r="F1281" s="2">
        <v>0</v>
      </c>
      <c r="G1281" s="3">
        <f t="shared" si="48"/>
        <v>21074.179500000002</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38882.25</v>
      </c>
      <c r="E1285" s="2">
        <v>0</v>
      </c>
      <c r="F1285" s="2">
        <v>0</v>
      </c>
      <c r="G1285" s="3">
        <f t="shared" si="48"/>
        <v>21385.237500000003</v>
      </c>
      <c r="H1285" s="3">
        <f t="shared" si="49"/>
        <v>0.25</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257622.92</v>
      </c>
      <c r="E1301" s="2">
        <v>0</v>
      </c>
      <c r="F1301" s="2">
        <v>0</v>
      </c>
      <c r="G1301" s="3">
        <f t="shared" si="38"/>
        <v>149936.53943999999</v>
      </c>
      <c r="H1301" s="3">
        <f t="shared" si="41"/>
        <v>7.9999999987194315E-2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257622.92</v>
      </c>
      <c r="E1302" s="2">
        <v>0</v>
      </c>
      <c r="F1302" s="2">
        <v>0</v>
      </c>
      <c r="G1302" s="3">
        <f t="shared" si="38"/>
        <v>150451.78528000001</v>
      </c>
      <c r="H1302" s="3">
        <f t="shared" si="41"/>
        <v>7.9999999987194315E-2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41200.65</v>
      </c>
      <c r="D1306" s="2">
        <f>BILANCA!E303</f>
        <v>38882.25</v>
      </c>
      <c r="E1306" s="2">
        <v>0</v>
      </c>
      <c r="F1306" s="2">
        <v>0</v>
      </c>
      <c r="G1306" s="3">
        <f t="shared" si="38"/>
        <v>35213.684399999998</v>
      </c>
      <c r="H1306" s="3">
        <f t="shared" si="41"/>
        <v>0.59999999999854481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41200.65</v>
      </c>
      <c r="D1338" s="2">
        <f>BILANCA!E335</f>
        <v>0</v>
      </c>
      <c r="E1338" s="2">
        <v>0</v>
      </c>
      <c r="F1338" s="2">
        <v>0</v>
      </c>
      <c r="G1338" s="3">
        <f t="shared" si="52"/>
        <v>13513.813200000001</v>
      </c>
      <c r="H1338" s="3">
        <f t="shared" si="41"/>
        <v>0.34999999999854481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24035.9</v>
      </c>
      <c r="D1340" s="2">
        <f>BILANCA!E337</f>
        <v>36426.730000000003</v>
      </c>
      <c r="E1340" s="2">
        <v>0</v>
      </c>
      <c r="F1340" s="2">
        <v>0</v>
      </c>
      <c r="G1340" s="3">
        <f t="shared" si="52"/>
        <v>31973.488800000006</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5896.75</v>
      </c>
      <c r="D1342" s="2">
        <f>BILANCA!E339</f>
        <v>2769.38</v>
      </c>
      <c r="E1342" s="2">
        <v>0</v>
      </c>
      <c r="F1342" s="2">
        <v>0</v>
      </c>
      <c r="G1342" s="3">
        <f t="shared" si="52"/>
        <v>3796.58932</v>
      </c>
      <c r="H1342" s="3">
        <f t="shared" si="41"/>
        <v>0.63000000000010914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32347.09</v>
      </c>
      <c r="E1373" s="2">
        <v>0</v>
      </c>
      <c r="F1373" s="2">
        <v>0</v>
      </c>
      <c r="G1373" s="3">
        <f t="shared" si="59"/>
        <v>23483.98734</v>
      </c>
      <c r="H1373" s="3">
        <f t="shared" si="60"/>
        <v>9.0000000000145519E-2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7508.49</v>
      </c>
      <c r="E1382" s="2">
        <v>0</v>
      </c>
      <c r="F1382" s="2">
        <v>0</v>
      </c>
      <c r="G1382" s="3">
        <f t="shared" si="59"/>
        <v>5586.3165600000002</v>
      </c>
      <c r="H1382" s="3">
        <f t="shared" si="60"/>
        <v>0.48999999999978172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44044.88</v>
      </c>
      <c r="E1384" s="2">
        <v>0</v>
      </c>
      <c r="F1384" s="2">
        <v>0</v>
      </c>
      <c r="G1384" s="3">
        <f t="shared" si="59"/>
        <v>32945.570240000001</v>
      </c>
      <c r="H1384" s="3">
        <f t="shared" si="60"/>
        <v>0.12000000000261934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8800</v>
      </c>
      <c r="E1387" s="2">
        <v>0</v>
      </c>
      <c r="F1387" s="2">
        <v>0</v>
      </c>
      <c r="G1387" s="3">
        <f t="shared" si="59"/>
        <v>6635.2</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257622.92</v>
      </c>
      <c r="E1399" s="2">
        <v>0</v>
      </c>
      <c r="F1399" s="2">
        <v>0</v>
      </c>
      <c r="G1399" s="3">
        <f t="shared" si="61"/>
        <v>200430.63176000002</v>
      </c>
      <c r="H1399" s="3">
        <f t="shared" si="62"/>
        <v>7.9999999987194315E-2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182226.46</v>
      </c>
      <c r="D1471" s="2">
        <f>'RAS-funkcijski'!E75</f>
        <v>262292.26</v>
      </c>
      <c r="E1471" s="2">
        <v>0</v>
      </c>
      <c r="F1471" s="2">
        <v>0</v>
      </c>
      <c r="G1471" s="3">
        <f t="shared" si="52"/>
        <v>50183.579579999998</v>
      </c>
      <c r="H1471" s="3">
        <f t="shared" si="63"/>
        <v>0.72000000000116415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182226.46</v>
      </c>
      <c r="D1477" s="2">
        <f>'RAS-funkcijski'!E81</f>
        <v>262292.26</v>
      </c>
      <c r="E1477" s="2">
        <v>0</v>
      </c>
      <c r="F1477" s="2">
        <v>0</v>
      </c>
      <c r="G1477" s="3">
        <f t="shared" si="52"/>
        <v>54424.445460000003</v>
      </c>
      <c r="H1477" s="3">
        <f t="shared" si="63"/>
        <v>0.72000000000116415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182226.46</v>
      </c>
      <c r="D1537" s="14">
        <f>'RAS-funkcijski'!E141</f>
        <v>262292.26</v>
      </c>
      <c r="E1537" s="14">
        <v>0</v>
      </c>
      <c r="F1537" s="14">
        <v>0</v>
      </c>
      <c r="G1537" s="15">
        <f t="shared" si="52"/>
        <v>96833.104260000007</v>
      </c>
      <c r="H1537" s="15">
        <f t="shared" si="63"/>
        <v>0.72000000000116415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29932.65</v>
      </c>
      <c r="D1582" s="7"/>
      <c r="E1582" s="7">
        <v>0</v>
      </c>
      <c r="F1582" s="7">
        <v>0</v>
      </c>
      <c r="G1582" s="8">
        <f t="shared" ref="G1582:G1686" si="70">B1582/1000*C1582</f>
        <v>29.932650000000002</v>
      </c>
      <c r="H1582" s="8">
        <f t="shared" ref="H1582:H1686" si="71">ABS(C1582-ROUND(C1582,0))</f>
        <v>0.34999999999854481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314599.3</v>
      </c>
      <c r="D1583" s="2">
        <v>0</v>
      </c>
      <c r="E1583" s="2">
        <v>0</v>
      </c>
      <c r="F1583" s="2">
        <v>0</v>
      </c>
      <c r="G1583" s="3">
        <f t="shared" si="70"/>
        <v>629.19859999999994</v>
      </c>
      <c r="H1583" s="3">
        <f t="shared" si="71"/>
        <v>0.29999999998835847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8118.75</v>
      </c>
      <c r="D1584" s="2">
        <v>0</v>
      </c>
      <c r="E1584" s="2">
        <v>0</v>
      </c>
      <c r="F1584" s="2">
        <v>0</v>
      </c>
      <c r="G1584" s="3">
        <f t="shared" si="70"/>
        <v>24.356249999999999</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228295.07</v>
      </c>
      <c r="D1585" s="2">
        <v>0</v>
      </c>
      <c r="E1585" s="2">
        <v>0</v>
      </c>
      <c r="F1585" s="2">
        <v>0</v>
      </c>
      <c r="G1585" s="3">
        <f t="shared" si="70"/>
        <v>913.18028000000004</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133084.38</v>
      </c>
      <c r="D1586" s="2">
        <v>0</v>
      </c>
      <c r="E1586" s="2">
        <v>0</v>
      </c>
      <c r="F1586" s="2">
        <v>0</v>
      </c>
      <c r="G1586" s="3">
        <f t="shared" si="70"/>
        <v>665.42190000000005</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94762.78</v>
      </c>
      <c r="D1587" s="2">
        <v>0</v>
      </c>
      <c r="E1587" s="2">
        <v>0</v>
      </c>
      <c r="F1587" s="2">
        <v>0</v>
      </c>
      <c r="G1587" s="3">
        <f t="shared" si="70"/>
        <v>568.57668000000001</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169.18</v>
      </c>
      <c r="D1588" s="2">
        <v>0</v>
      </c>
      <c r="E1588" s="2">
        <v>0</v>
      </c>
      <c r="F1588" s="2">
        <v>0</v>
      </c>
      <c r="G1588" s="3">
        <f t="shared" si="70"/>
        <v>1.1842600000000001</v>
      </c>
      <c r="H1588" s="3">
        <f t="shared" si="71"/>
        <v>0.18000000000000682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278.73</v>
      </c>
      <c r="D1592" s="2">
        <v>0</v>
      </c>
      <c r="E1592" s="2">
        <v>0</v>
      </c>
      <c r="F1592" s="2">
        <v>0</v>
      </c>
      <c r="G1592" s="3">
        <f t="shared" si="70"/>
        <v>3.06603</v>
      </c>
      <c r="H1592" s="3">
        <f t="shared" si="71"/>
        <v>0.26999999999998181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33997.19</v>
      </c>
      <c r="D1594" s="2">
        <v>0</v>
      </c>
      <c r="E1594" s="2">
        <v>0</v>
      </c>
      <c r="F1594" s="2">
        <v>0</v>
      </c>
      <c r="G1594" s="3">
        <f t="shared" si="70"/>
        <v>441.96347000000003</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44188.29</v>
      </c>
      <c r="D1601" s="2">
        <v>0</v>
      </c>
      <c r="E1601" s="2">
        <v>0</v>
      </c>
      <c r="F1601" s="2">
        <v>0</v>
      </c>
      <c r="G1601" s="3">
        <f>B1601/1000*C1601</f>
        <v>883.76580000000001</v>
      </c>
      <c r="H1601" s="3">
        <f>ABS(C1601-ROUND(C1601,0))</f>
        <v>0.29000000000087311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265480.26</v>
      </c>
      <c r="D1602" s="2">
        <v>0</v>
      </c>
      <c r="E1602" s="2">
        <v>0</v>
      </c>
      <c r="F1602" s="2">
        <v>0</v>
      </c>
      <c r="G1602" s="3">
        <f t="shared" si="70"/>
        <v>5575.0854600000002</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610.26</v>
      </c>
      <c r="D1603" s="2">
        <v>0</v>
      </c>
      <c r="E1603" s="2">
        <v>0</v>
      </c>
      <c r="F1603" s="2">
        <v>0</v>
      </c>
      <c r="G1603" s="3">
        <f t="shared" si="70"/>
        <v>13.425719999999998</v>
      </c>
      <c r="H1603" s="3">
        <f t="shared" si="71"/>
        <v>0.25999999999999091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215904.24000000002</v>
      </c>
      <c r="D1604" s="2">
        <v>0</v>
      </c>
      <c r="E1604" s="2">
        <v>0</v>
      </c>
      <c r="F1604" s="2">
        <v>0</v>
      </c>
      <c r="G1604" s="3">
        <f t="shared" si="70"/>
        <v>4965.7975200000001</v>
      </c>
      <c r="H1604" s="3">
        <f t="shared" si="71"/>
        <v>0.2400000000197906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122976.96000000001</v>
      </c>
      <c r="D1605" s="2">
        <v>0</v>
      </c>
      <c r="E1605" s="2">
        <v>0</v>
      </c>
      <c r="F1605" s="2">
        <v>0</v>
      </c>
      <c r="G1605" s="3">
        <f t="shared" si="70"/>
        <v>2951.44704</v>
      </c>
      <c r="H1605" s="3">
        <f t="shared" si="71"/>
        <v>3.9999999993597157E-2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92479.37</v>
      </c>
      <c r="D1606" s="2">
        <v>0</v>
      </c>
      <c r="E1606" s="2">
        <v>0</v>
      </c>
      <c r="F1606" s="2">
        <v>0</v>
      </c>
      <c r="G1606" s="3">
        <f t="shared" si="70"/>
        <v>2311.98425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169.18</v>
      </c>
      <c r="D1607" s="2">
        <v>0</v>
      </c>
      <c r="E1607" s="2">
        <v>0</v>
      </c>
      <c r="F1607" s="2">
        <v>0</v>
      </c>
      <c r="G1607" s="3">
        <f t="shared" si="70"/>
        <v>4.3986799999999997</v>
      </c>
      <c r="H1607" s="3">
        <f t="shared" si="71"/>
        <v>0.18000000000000682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278.73</v>
      </c>
      <c r="D1611" s="2">
        <v>0</v>
      </c>
      <c r="E1611" s="2">
        <v>0</v>
      </c>
      <c r="F1611" s="2">
        <v>0</v>
      </c>
      <c r="G1611" s="3">
        <f t="shared" si="70"/>
        <v>8.3619000000000003</v>
      </c>
      <c r="H1611" s="3">
        <f t="shared" si="71"/>
        <v>0.26999999999998181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37124.559999999998</v>
      </c>
      <c r="D1613" s="2">
        <v>0</v>
      </c>
      <c r="E1613" s="2">
        <v>0</v>
      </c>
      <c r="F1613" s="2">
        <v>0</v>
      </c>
      <c r="G1613" s="3">
        <f t="shared" si="70"/>
        <v>1187.9859199999999</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11841.2</v>
      </c>
      <c r="D1620" s="2">
        <v>0</v>
      </c>
      <c r="E1620" s="2">
        <v>0</v>
      </c>
      <c r="F1620" s="2">
        <v>0</v>
      </c>
      <c r="G1620" s="3">
        <f>B1620/1000*C1620</f>
        <v>461.80680000000001</v>
      </c>
      <c r="H1620" s="3">
        <f>ABS(C1620-ROUND(C1620,0))</f>
        <v>0.2000000000007276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79051.69</v>
      </c>
      <c r="D1621" s="2">
        <v>0</v>
      </c>
      <c r="E1621" s="2">
        <v>0</v>
      </c>
      <c r="F1621" s="2">
        <v>0</v>
      </c>
      <c r="G1621" s="3">
        <f t="shared" si="70"/>
        <v>3162.0676000000003</v>
      </c>
      <c r="H1621" s="3">
        <f t="shared" si="71"/>
        <v>0.30999999999767169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79051.69</v>
      </c>
      <c r="D1681" s="2">
        <v>0</v>
      </c>
      <c r="E1681" s="2">
        <v>0</v>
      </c>
      <c r="F1681" s="2">
        <v>0</v>
      </c>
      <c r="G1681" s="3">
        <f t="shared" si="70"/>
        <v>7905.1690000000008</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7508.49</v>
      </c>
      <c r="D1682" s="2">
        <v>0</v>
      </c>
      <c r="E1682" s="2">
        <v>0</v>
      </c>
      <c r="F1682" s="2">
        <v>0</v>
      </c>
      <c r="G1682" s="3">
        <f t="shared" si="70"/>
        <v>758.35748999999998</v>
      </c>
      <c r="H1682" s="3">
        <f t="shared" si="71"/>
        <v>0.48999999999978172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36426.730000000003</v>
      </c>
      <c r="D1683" s="2">
        <v>0</v>
      </c>
      <c r="E1683" s="2">
        <v>0</v>
      </c>
      <c r="F1683" s="2">
        <v>0</v>
      </c>
      <c r="G1683" s="3">
        <f t="shared" si="70"/>
        <v>3715.52646</v>
      </c>
      <c r="H1683" s="3">
        <f t="shared" si="71"/>
        <v>0.26999999999679858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2769.38</v>
      </c>
      <c r="D1684" s="2">
        <v>0</v>
      </c>
      <c r="E1684" s="2">
        <v>0</v>
      </c>
      <c r="F1684" s="2">
        <v>0</v>
      </c>
      <c r="G1684" s="3">
        <f t="shared" si="70"/>
        <v>285.24613999999997</v>
      </c>
      <c r="H1684" s="3">
        <f t="shared" si="71"/>
        <v>0.38000000000010914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32347.09</v>
      </c>
      <c r="D1686" s="14">
        <v>0</v>
      </c>
      <c r="E1686" s="14">
        <v>0</v>
      </c>
      <c r="F1686" s="14">
        <v>0</v>
      </c>
      <c r="G1686" s="15">
        <f t="shared" si="70"/>
        <v>3396.44445</v>
      </c>
      <c r="H1686" s="15">
        <f t="shared" si="71"/>
        <v>9.0000000000145519E-2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41329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216682.3</v>
      </c>
      <c r="I17" s="275">
        <f>'PR-RAS'!E6</f>
        <v>207827.71000000002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176329.71000000002</v>
      </c>
      <c r="I18" s="275">
        <f>'PR-RAS'!E152</f>
        <v>228295.07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9277.1599999999671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81042.529999999984</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50530.930000000008</v>
      </c>
      <c r="I22" s="275">
        <f>BILANCA!E7</f>
        <v>75292.39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41200.65</v>
      </c>
      <c r="I23" s="275">
        <f>BILANCA!E69</f>
        <v>38882.25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29932.65</v>
      </c>
      <c r="I24" s="275">
        <f>BILANCA!E177</f>
        <v>79051.69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61798.929999999993</v>
      </c>
      <c r="I25" s="275">
        <f>BILANCA!E251</f>
        <v>35122.949999999997</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182226.46</v>
      </c>
      <c r="I31" s="275">
        <f>'RAS-funkcijski'!E141</f>
        <v>262292.26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29932.65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79051.69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79051.69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17" zoomScaleNormal="100" workbookViewId="0">
      <selection activeCell="E623" sqref="E6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216682.3</v>
      </c>
      <c r="E6" s="60">
        <f>E7+E43+E49+E82+E106+E125+E134+E140</f>
        <v>207827.71000000002</v>
      </c>
      <c r="F6" s="45">
        <f t="shared" ref="F6:F132" si="0">IF(D6&lt;&gt;0,IF(E6/D6&gt;=100,"&gt;&gt;100",E6/D6*100),"-")</f>
        <v>95.913561006136646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67930.349999999991</v>
      </c>
      <c r="E49" s="60">
        <f>E50+E53+E58+E61+E64+E68+E71+E74+E77</f>
        <v>18105.23</v>
      </c>
      <c r="F49" s="45">
        <f t="shared" si="0"/>
        <v>26.652637591297562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57845.229999999996</v>
      </c>
      <c r="E53" s="60">
        <f t="shared" si="8"/>
        <v>11697.79</v>
      </c>
      <c r="F53" s="45">
        <f t="shared" si="0"/>
        <v>20.22256632050733</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54295.74</v>
      </c>
      <c r="E56" s="194">
        <v>11697.79</v>
      </c>
      <c r="F56" s="45">
        <f t="shared" si="0"/>
        <v>21.54458158227515</v>
      </c>
    </row>
    <row r="57" spans="1:6" ht="12.75" customHeight="1" x14ac:dyDescent="0.2">
      <c r="A57" s="63">
        <v>6324</v>
      </c>
      <c r="B57" s="65" t="s">
        <v>117</v>
      </c>
      <c r="C57" s="247" t="s">
        <v>118</v>
      </c>
      <c r="D57" s="194">
        <v>3549.49</v>
      </c>
      <c r="E57" s="194">
        <v>0</v>
      </c>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10085.120000000001</v>
      </c>
      <c r="E61" s="60">
        <f t="shared" si="10"/>
        <v>6407.44</v>
      </c>
      <c r="F61" s="45">
        <f t="shared" si="0"/>
        <v>63.533601979946688</v>
      </c>
    </row>
    <row r="62" spans="1:6" ht="12.75" customHeight="1" x14ac:dyDescent="0.2">
      <c r="A62" s="63">
        <v>6341</v>
      </c>
      <c r="B62" s="65" t="s">
        <v>127</v>
      </c>
      <c r="C62" s="247" t="s">
        <v>128</v>
      </c>
      <c r="D62" s="194">
        <v>10085.120000000001</v>
      </c>
      <c r="E62" s="194">
        <v>6407.44</v>
      </c>
      <c r="F62" s="45">
        <f t="shared" si="0"/>
        <v>63.533601979946688</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8.0500000000000007</v>
      </c>
      <c r="E82" s="60">
        <f t="shared" si="15"/>
        <v>5.78</v>
      </c>
      <c r="F82" s="45">
        <f t="shared" si="0"/>
        <v>71.801242236024848</v>
      </c>
    </row>
    <row r="83" spans="1:6" ht="12.75" customHeight="1" x14ac:dyDescent="0.2">
      <c r="A83" s="63">
        <v>641</v>
      </c>
      <c r="B83" s="64" t="s">
        <v>169</v>
      </c>
      <c r="C83" s="247" t="s">
        <v>170</v>
      </c>
      <c r="D83" s="60">
        <f t="shared" ref="D83:E83" si="16">SUM(D84:D90)</f>
        <v>8.0500000000000007</v>
      </c>
      <c r="E83" s="60">
        <f t="shared" si="16"/>
        <v>5.78</v>
      </c>
      <c r="F83" s="45">
        <f t="shared" si="0"/>
        <v>71.801242236024848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8.0500000000000007</v>
      </c>
      <c r="E85" s="194">
        <v>5.78</v>
      </c>
      <c r="F85" s="45">
        <f t="shared" si="0"/>
        <v>71.801242236024848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148743.9</v>
      </c>
      <c r="E134" s="60">
        <f t="shared" si="25"/>
        <v>189716.7</v>
      </c>
      <c r="F134" s="45">
        <f t="shared" ref="F134:F229" si="26">IF(D134&lt;&gt;0,IF(E134/D134&gt;=100,"&gt;&gt;100",E134/D134*100),"-")</f>
        <v>127.54586910790964</v>
      </c>
    </row>
    <row r="135" spans="1:6" ht="24" x14ac:dyDescent="0.2">
      <c r="A135" s="63">
        <v>671</v>
      </c>
      <c r="B135" s="182" t="s">
        <v>273</v>
      </c>
      <c r="C135" s="247" t="s">
        <v>274</v>
      </c>
      <c r="D135" s="60">
        <f t="shared" ref="D135:E135" si="27">SUM(D136:D138)</f>
        <v>148743.9</v>
      </c>
      <c r="E135" s="60">
        <f t="shared" si="27"/>
        <v>189716.7</v>
      </c>
      <c r="F135" s="45">
        <f t="shared" si="26"/>
        <v>127.54586910790964</v>
      </c>
    </row>
    <row r="136" spans="1:6" ht="12.75" customHeight="1" x14ac:dyDescent="0.2">
      <c r="A136" s="63">
        <v>6711</v>
      </c>
      <c r="B136" s="65" t="s">
        <v>275</v>
      </c>
      <c r="C136" s="247" t="s">
        <v>276</v>
      </c>
      <c r="D136" s="194">
        <v>146943.9</v>
      </c>
      <c r="E136" s="194">
        <v>181123.88</v>
      </c>
      <c r="F136" s="45">
        <f t="shared" si="26"/>
        <v>123.26056406560599</v>
      </c>
    </row>
    <row r="137" spans="1:6" ht="24" x14ac:dyDescent="0.2">
      <c r="A137" s="63">
        <v>6712</v>
      </c>
      <c r="B137" s="182" t="s">
        <v>277</v>
      </c>
      <c r="C137" s="247" t="s">
        <v>278</v>
      </c>
      <c r="D137" s="194">
        <v>1800</v>
      </c>
      <c r="E137" s="194">
        <v>8592.82</v>
      </c>
      <c r="F137" s="45">
        <f t="shared" si="26"/>
        <v>477.37888888888887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176329.71000000002</v>
      </c>
      <c r="E152" s="60">
        <f>E153+E164+E202+E221+E230+E262+E273</f>
        <v>228295.07</v>
      </c>
      <c r="F152" s="45">
        <f t="shared" si="26"/>
        <v>129.4705639792636</v>
      </c>
    </row>
    <row r="153" spans="1:6" ht="12.75" customHeight="1" x14ac:dyDescent="0.2">
      <c r="A153" s="63">
        <v>31</v>
      </c>
      <c r="B153" s="64" t="s">
        <v>308</v>
      </c>
      <c r="C153" s="247" t="s">
        <v>309</v>
      </c>
      <c r="D153" s="60">
        <f t="shared" ref="D153:E153" si="30">D154+D159+D160</f>
        <v>106703.06</v>
      </c>
      <c r="E153" s="60">
        <f t="shared" si="30"/>
        <v>133084.38</v>
      </c>
      <c r="F153" s="45">
        <f t="shared" si="26"/>
        <v>124.72405196252106</v>
      </c>
    </row>
    <row r="154" spans="1:6" ht="12.75" customHeight="1" x14ac:dyDescent="0.2">
      <c r="A154" s="63">
        <v>311</v>
      </c>
      <c r="B154" s="64" t="s">
        <v>310</v>
      </c>
      <c r="C154" s="247" t="s">
        <v>311</v>
      </c>
      <c r="D154" s="60">
        <f t="shared" ref="D154:E154" si="31">SUM(D155:D158)</f>
        <v>89648.54</v>
      </c>
      <c r="E154" s="60">
        <f t="shared" si="31"/>
        <v>112950.32</v>
      </c>
      <c r="F154" s="45">
        <f t="shared" si="26"/>
        <v>125.99236975861517</v>
      </c>
    </row>
    <row r="155" spans="1:6" ht="12.75" customHeight="1" x14ac:dyDescent="0.2">
      <c r="A155" s="63">
        <v>3111</v>
      </c>
      <c r="B155" s="64" t="s">
        <v>312</v>
      </c>
      <c r="C155" s="247" t="s">
        <v>313</v>
      </c>
      <c r="D155" s="194">
        <v>89648.54</v>
      </c>
      <c r="E155" s="194">
        <v>112950.32</v>
      </c>
      <c r="F155" s="45">
        <f t="shared" si="26"/>
        <v>125.99236975861517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5686.81</v>
      </c>
      <c r="E159" s="194">
        <v>5813.51</v>
      </c>
      <c r="F159" s="45">
        <f t="shared" si="26"/>
        <v>102.2279626011771</v>
      </c>
    </row>
    <row r="160" spans="1:6" ht="12.75" customHeight="1" x14ac:dyDescent="0.2">
      <c r="A160" s="63">
        <v>313</v>
      </c>
      <c r="B160" s="65" t="s">
        <v>322</v>
      </c>
      <c r="C160" s="247" t="s">
        <v>323</v>
      </c>
      <c r="D160" s="60">
        <f t="shared" ref="D160:E160" si="32">SUM(D161:D163)</f>
        <v>11367.71</v>
      </c>
      <c r="E160" s="60">
        <f t="shared" si="32"/>
        <v>14320.55</v>
      </c>
      <c r="F160" s="45">
        <f t="shared" si="26"/>
        <v>125.97568023814823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11367.71</v>
      </c>
      <c r="E162" s="194">
        <v>14320.55</v>
      </c>
      <c r="F162" s="45">
        <f t="shared" si="26"/>
        <v>125.97568023814823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69107.58</v>
      </c>
      <c r="E164" s="60">
        <f>E165+E170+E178+E188+E189+E194</f>
        <v>94762.78</v>
      </c>
      <c r="F164" s="45">
        <f t="shared" si="26"/>
        <v>137.12356878941497</v>
      </c>
    </row>
    <row r="165" spans="1:6" ht="12.75" customHeight="1" x14ac:dyDescent="0.2">
      <c r="A165" s="63">
        <v>321</v>
      </c>
      <c r="B165" s="64" t="s">
        <v>332</v>
      </c>
      <c r="C165" s="247" t="s">
        <v>333</v>
      </c>
      <c r="D165" s="60">
        <f t="shared" ref="D165:E165" si="33">SUM(D166:D169)</f>
        <v>3366.75</v>
      </c>
      <c r="E165" s="60">
        <f t="shared" si="33"/>
        <v>4128.8</v>
      </c>
      <c r="F165" s="45">
        <f t="shared" si="26"/>
        <v>122.63458825276604</v>
      </c>
    </row>
    <row r="166" spans="1:6" ht="12.75" customHeight="1" x14ac:dyDescent="0.2">
      <c r="A166" s="63">
        <v>3211</v>
      </c>
      <c r="B166" s="64" t="s">
        <v>334</v>
      </c>
      <c r="C166" s="247" t="s">
        <v>335</v>
      </c>
      <c r="D166" s="194">
        <v>1312.25</v>
      </c>
      <c r="E166" s="194">
        <v>1307.32</v>
      </c>
      <c r="F166" s="45">
        <f t="shared" si="26"/>
        <v>99.624309392265189</v>
      </c>
    </row>
    <row r="167" spans="1:6" ht="12.75" customHeight="1" x14ac:dyDescent="0.2">
      <c r="A167" s="63">
        <v>3212</v>
      </c>
      <c r="B167" s="64" t="s">
        <v>336</v>
      </c>
      <c r="C167" s="247" t="s">
        <v>337</v>
      </c>
      <c r="D167" s="194">
        <v>2054.5</v>
      </c>
      <c r="E167" s="194">
        <v>2196.48</v>
      </c>
      <c r="F167" s="45">
        <f t="shared" si="26"/>
        <v>106.91068386468727</v>
      </c>
    </row>
    <row r="168" spans="1:6" ht="12.75" customHeight="1" x14ac:dyDescent="0.2">
      <c r="A168" s="63">
        <v>3213</v>
      </c>
      <c r="B168" s="64" t="s">
        <v>338</v>
      </c>
      <c r="C168" s="247" t="s">
        <v>339</v>
      </c>
      <c r="D168" s="194">
        <v>0</v>
      </c>
      <c r="E168" s="194">
        <v>625</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8830.42</v>
      </c>
      <c r="E170" s="60">
        <f t="shared" si="34"/>
        <v>9869.43</v>
      </c>
      <c r="F170" s="45">
        <f t="shared" si="26"/>
        <v>111.76625800358306</v>
      </c>
    </row>
    <row r="171" spans="1:6" ht="12.75" customHeight="1" x14ac:dyDescent="0.2">
      <c r="A171" s="63">
        <v>3221</v>
      </c>
      <c r="B171" s="64" t="s">
        <v>344</v>
      </c>
      <c r="C171" s="247" t="s">
        <v>345</v>
      </c>
      <c r="D171" s="194">
        <v>2574.0300000000002</v>
      </c>
      <c r="E171" s="194">
        <v>3018.69</v>
      </c>
      <c r="F171" s="45">
        <f t="shared" si="26"/>
        <v>117.27485693639935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3217.72</v>
      </c>
      <c r="E173" s="194">
        <v>3007.05</v>
      </c>
      <c r="F173" s="45">
        <f t="shared" si="26"/>
        <v>93.452817522966583</v>
      </c>
    </row>
    <row r="174" spans="1:6" ht="12.75" customHeight="1" x14ac:dyDescent="0.2">
      <c r="A174" s="63">
        <v>3224</v>
      </c>
      <c r="B174" s="65" t="s">
        <v>350</v>
      </c>
      <c r="C174" s="247" t="s">
        <v>351</v>
      </c>
      <c r="D174" s="194">
        <v>775.8</v>
      </c>
      <c r="E174" s="194">
        <v>2190.58</v>
      </c>
      <c r="F174" s="45">
        <f t="shared" si="26"/>
        <v>282.36401134312968</v>
      </c>
    </row>
    <row r="175" spans="1:6" ht="12.75" customHeight="1" x14ac:dyDescent="0.2">
      <c r="A175" s="63">
        <v>3225</v>
      </c>
      <c r="B175" s="65" t="s">
        <v>352</v>
      </c>
      <c r="C175" s="247" t="s">
        <v>353</v>
      </c>
      <c r="D175" s="194">
        <v>1462.27</v>
      </c>
      <c r="E175" s="194">
        <v>662.4</v>
      </c>
      <c r="F175" s="45">
        <f t="shared" si="26"/>
        <v>45.299431705498982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800.6</v>
      </c>
      <c r="E177" s="194">
        <v>990.71</v>
      </c>
      <c r="F177" s="45">
        <f t="shared" si="26"/>
        <v>123.74594054459156</v>
      </c>
    </row>
    <row r="178" spans="1:6" ht="12.75" customHeight="1" x14ac:dyDescent="0.2">
      <c r="A178" s="63">
        <v>323</v>
      </c>
      <c r="B178" s="65" t="s">
        <v>358</v>
      </c>
      <c r="C178" s="247" t="s">
        <v>359</v>
      </c>
      <c r="D178" s="60">
        <f t="shared" ref="D178:E178" si="35">SUM(D179:D187)</f>
        <v>51789.32</v>
      </c>
      <c r="E178" s="60">
        <f t="shared" si="35"/>
        <v>74653.930000000008</v>
      </c>
      <c r="F178" s="45">
        <f t="shared" si="26"/>
        <v>144.14927633728345</v>
      </c>
    </row>
    <row r="179" spans="1:6" ht="12.75" customHeight="1" x14ac:dyDescent="0.2">
      <c r="A179" s="63">
        <v>3231</v>
      </c>
      <c r="B179" s="65" t="s">
        <v>360</v>
      </c>
      <c r="C179" s="247" t="s">
        <v>361</v>
      </c>
      <c r="D179" s="194">
        <v>2227.35</v>
      </c>
      <c r="E179" s="194">
        <v>2512.06</v>
      </c>
      <c r="F179" s="45">
        <f t="shared" si="26"/>
        <v>112.78245448627293</v>
      </c>
    </row>
    <row r="180" spans="1:6" ht="12.75" customHeight="1" x14ac:dyDescent="0.2">
      <c r="A180" s="63">
        <v>3232</v>
      </c>
      <c r="B180" s="65" t="s">
        <v>362</v>
      </c>
      <c r="C180" s="247" t="s">
        <v>363</v>
      </c>
      <c r="D180" s="194">
        <v>5620.11</v>
      </c>
      <c r="E180" s="194">
        <v>20210.87</v>
      </c>
      <c r="F180" s="45">
        <f t="shared" si="26"/>
        <v>359.61698258575012</v>
      </c>
    </row>
    <row r="181" spans="1:6" ht="12.75" customHeight="1" x14ac:dyDescent="0.2">
      <c r="A181" s="63">
        <v>3233</v>
      </c>
      <c r="B181" s="65" t="s">
        <v>364</v>
      </c>
      <c r="C181" s="247" t="s">
        <v>365</v>
      </c>
      <c r="D181" s="194">
        <v>5936.64</v>
      </c>
      <c r="E181" s="194">
        <v>4609.3999999999996</v>
      </c>
      <c r="F181" s="45">
        <f t="shared" si="26"/>
        <v>77.643246011211716</v>
      </c>
    </row>
    <row r="182" spans="1:6" ht="12.75" customHeight="1" x14ac:dyDescent="0.2">
      <c r="A182" s="63">
        <v>3234</v>
      </c>
      <c r="B182" s="65" t="s">
        <v>366</v>
      </c>
      <c r="C182" s="247" t="s">
        <v>367</v>
      </c>
      <c r="D182" s="194">
        <v>16048.52</v>
      </c>
      <c r="E182" s="194">
        <v>23154.57</v>
      </c>
      <c r="F182" s="45">
        <f t="shared" si="26"/>
        <v>144.27853783401835</v>
      </c>
    </row>
    <row r="183" spans="1:6" ht="12.75" customHeight="1" x14ac:dyDescent="0.2">
      <c r="A183" s="63">
        <v>3235</v>
      </c>
      <c r="B183" s="64" t="s">
        <v>368</v>
      </c>
      <c r="C183" s="247" t="s">
        <v>369</v>
      </c>
      <c r="D183" s="194">
        <v>254.04</v>
      </c>
      <c r="E183" s="194">
        <v>226.27</v>
      </c>
      <c r="F183" s="45">
        <f t="shared" si="26"/>
        <v>89.068650606203761</v>
      </c>
    </row>
    <row r="184" spans="1:6" ht="12.75" customHeight="1" x14ac:dyDescent="0.2">
      <c r="A184" s="63">
        <v>3236</v>
      </c>
      <c r="B184" s="64" t="s">
        <v>370</v>
      </c>
      <c r="C184" s="247" t="s">
        <v>371</v>
      </c>
      <c r="D184" s="194">
        <v>478.8</v>
      </c>
      <c r="E184" s="194">
        <v>1573.2</v>
      </c>
      <c r="F184" s="45">
        <f t="shared" si="26"/>
        <v>328.57142857142856</v>
      </c>
    </row>
    <row r="185" spans="1:6" ht="12.75" customHeight="1" x14ac:dyDescent="0.2">
      <c r="A185" s="63">
        <v>3237</v>
      </c>
      <c r="B185" s="64" t="s">
        <v>372</v>
      </c>
      <c r="C185" s="247" t="s">
        <v>373</v>
      </c>
      <c r="D185" s="194">
        <v>14415.83</v>
      </c>
      <c r="E185" s="194">
        <v>15985.83</v>
      </c>
      <c r="F185" s="45">
        <f t="shared" si="26"/>
        <v>110.89080545483681</v>
      </c>
    </row>
    <row r="186" spans="1:6" ht="12.75" customHeight="1" x14ac:dyDescent="0.2">
      <c r="A186" s="63">
        <v>3238</v>
      </c>
      <c r="B186" s="64" t="s">
        <v>374</v>
      </c>
      <c r="C186" s="247" t="s">
        <v>375</v>
      </c>
      <c r="D186" s="194">
        <v>4046.6</v>
      </c>
      <c r="E186" s="194">
        <v>4039.32</v>
      </c>
      <c r="F186" s="45">
        <f t="shared" si="26"/>
        <v>99.820095882963471</v>
      </c>
    </row>
    <row r="187" spans="1:6" ht="12.75" customHeight="1" x14ac:dyDescent="0.2">
      <c r="A187" s="63">
        <v>3239</v>
      </c>
      <c r="B187" s="64" t="s">
        <v>376</v>
      </c>
      <c r="C187" s="247" t="s">
        <v>377</v>
      </c>
      <c r="D187" s="194">
        <v>2761.43</v>
      </c>
      <c r="E187" s="194">
        <v>2342.41</v>
      </c>
      <c r="F187" s="45">
        <f t="shared" si="26"/>
        <v>84.825977844812286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5121.09</v>
      </c>
      <c r="E194" s="60">
        <f t="shared" si="36"/>
        <v>6110.62</v>
      </c>
      <c r="F194" s="45">
        <f t="shared" si="26"/>
        <v>119.32264420269902</v>
      </c>
    </row>
    <row r="195" spans="1:6" ht="12.75" customHeight="1" x14ac:dyDescent="0.2">
      <c r="A195" s="63">
        <v>3291</v>
      </c>
      <c r="B195" s="183" t="s">
        <v>392</v>
      </c>
      <c r="C195" s="247" t="s">
        <v>393</v>
      </c>
      <c r="D195" s="194">
        <v>1388.36</v>
      </c>
      <c r="E195" s="194">
        <v>2155.37</v>
      </c>
      <c r="F195" s="45">
        <f t="shared" si="26"/>
        <v>155.24575758448819</v>
      </c>
    </row>
    <row r="196" spans="1:6" ht="12.75" customHeight="1" x14ac:dyDescent="0.2">
      <c r="A196" s="63">
        <v>3292</v>
      </c>
      <c r="B196" s="64" t="s">
        <v>394</v>
      </c>
      <c r="C196" s="247" t="s">
        <v>395</v>
      </c>
      <c r="D196" s="194">
        <v>1614.57</v>
      </c>
      <c r="E196" s="194">
        <v>984.15</v>
      </c>
      <c r="F196" s="45">
        <f t="shared" si="26"/>
        <v>60.954309816235906</v>
      </c>
    </row>
    <row r="197" spans="1:6" ht="12.75" customHeight="1" x14ac:dyDescent="0.2">
      <c r="A197" s="63">
        <v>3293</v>
      </c>
      <c r="B197" s="64" t="s">
        <v>396</v>
      </c>
      <c r="C197" s="247" t="s">
        <v>397</v>
      </c>
      <c r="D197" s="194">
        <v>1671.42</v>
      </c>
      <c r="E197" s="194">
        <v>2314.89</v>
      </c>
      <c r="F197" s="45">
        <f t="shared" si="26"/>
        <v>138.49840255591053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446.74</v>
      </c>
      <c r="E201" s="194">
        <v>656.21</v>
      </c>
      <c r="F201" s="45">
        <f t="shared" si="26"/>
        <v>146.88857053319603</v>
      </c>
    </row>
    <row r="202" spans="1:6" ht="12.75" customHeight="1" x14ac:dyDescent="0.2">
      <c r="A202" s="63">
        <v>34</v>
      </c>
      <c r="B202" s="183" t="s">
        <v>406</v>
      </c>
      <c r="C202" s="247" t="s">
        <v>407</v>
      </c>
      <c r="D202" s="60">
        <f t="shared" ref="D202:E202" si="37">D203+D208+D216</f>
        <v>147.43</v>
      </c>
      <c r="E202" s="60">
        <f t="shared" si="37"/>
        <v>169.18</v>
      </c>
      <c r="F202" s="45">
        <f t="shared" si="26"/>
        <v>114.75276402360441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147.43</v>
      </c>
      <c r="E216" s="60">
        <f t="shared" si="40"/>
        <v>169.18</v>
      </c>
      <c r="F216" s="45">
        <f t="shared" si="26"/>
        <v>114.75276402360441</v>
      </c>
    </row>
    <row r="217" spans="1:6" ht="12.75" customHeight="1" x14ac:dyDescent="0.2">
      <c r="A217" s="63">
        <v>3431</v>
      </c>
      <c r="B217" s="182" t="s">
        <v>436</v>
      </c>
      <c r="C217" s="247" t="s">
        <v>437</v>
      </c>
      <c r="D217" s="194">
        <v>147.43</v>
      </c>
      <c r="E217" s="194">
        <v>169.18</v>
      </c>
      <c r="F217" s="45">
        <f t="shared" si="26"/>
        <v>114.75276402360441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371.64</v>
      </c>
      <c r="E273" s="60">
        <f t="shared" si="60"/>
        <v>278.73</v>
      </c>
      <c r="F273" s="45">
        <f t="shared" ref="F273:F277" si="61">IF(D273&lt;&gt;0,IF(E273/D273&gt;=100,"&gt;&gt;100",E273/D273*100),"-")</f>
        <v>75.000000000000014</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371.64</v>
      </c>
      <c r="E283" s="60">
        <f t="shared" si="65"/>
        <v>278.73</v>
      </c>
      <c r="F283" s="45">
        <f t="shared" ref="F283:F294" si="66">IF(D283&lt;&gt;0,IF(E283/D283&gt;=100,"&gt;&gt;100",E283/D283*100),"-")</f>
        <v>75.000000000000014</v>
      </c>
    </row>
    <row r="284" spans="1:6" ht="12.75" customHeight="1" x14ac:dyDescent="0.2">
      <c r="A284" s="63">
        <v>3831</v>
      </c>
      <c r="B284" s="64" t="s">
        <v>561</v>
      </c>
      <c r="C284" s="247" t="s">
        <v>562</v>
      </c>
      <c r="D284" s="194">
        <v>371.64</v>
      </c>
      <c r="E284" s="194">
        <v>278.73</v>
      </c>
      <c r="F284" s="45">
        <f t="shared" si="66"/>
        <v>75.000000000000014</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176329.71000000002</v>
      </c>
      <c r="E299" s="60">
        <f>E152-E297+E298</f>
        <v>228295.07</v>
      </c>
      <c r="F299" s="45">
        <f t="shared" si="68"/>
        <v>129.4705639792636</v>
      </c>
    </row>
    <row r="300" spans="1:6" ht="12.75" customHeight="1" x14ac:dyDescent="0.2">
      <c r="A300" s="63" t="s">
        <v>582</v>
      </c>
      <c r="B300" s="64" t="s">
        <v>593</v>
      </c>
      <c r="C300" s="247" t="s">
        <v>594</v>
      </c>
      <c r="D300" s="60">
        <f>IF(D6&gt;=D299,D6-D299,0)</f>
        <v>40352.589999999967</v>
      </c>
      <c r="E300" s="60">
        <f>IF(E6&gt;=E299,E6-E299,0)</f>
        <v>0</v>
      </c>
      <c r="F300" s="45">
        <f t="shared" si="68"/>
        <v>0</v>
      </c>
    </row>
    <row r="301" spans="1:6" ht="12.75" customHeight="1" x14ac:dyDescent="0.2">
      <c r="A301" s="63" t="s">
        <v>582</v>
      </c>
      <c r="B301" s="64" t="s">
        <v>595</v>
      </c>
      <c r="C301" s="247" t="s">
        <v>596</v>
      </c>
      <c r="D301" s="60">
        <f>IF(D299&gt;=D6,D299-D6,0)</f>
        <v>0</v>
      </c>
      <c r="E301" s="60">
        <f>IF(E299&gt;=E6,E299-E6,0)</f>
        <v>20467.359999999986</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23668.68</v>
      </c>
      <c r="E303" s="194">
        <v>26577.98</v>
      </c>
      <c r="F303" s="45">
        <f t="shared" si="68"/>
        <v>112.29177123523574</v>
      </c>
    </row>
    <row r="304" spans="1:6" ht="12.75" customHeight="1" x14ac:dyDescent="0.2">
      <c r="A304" s="63">
        <v>96</v>
      </c>
      <c r="B304" s="220" t="s">
        <v>601</v>
      </c>
      <c r="C304" s="247" t="s">
        <v>602</v>
      </c>
      <c r="D304" s="194">
        <v>0</v>
      </c>
      <c r="E304" s="194">
        <v>38882.25</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5896.75</v>
      </c>
      <c r="E360" s="60">
        <f t="shared" si="86"/>
        <v>33997.19</v>
      </c>
      <c r="F360" s="45">
        <f t="shared" si="72"/>
        <v>576.54114554627552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5896.75</v>
      </c>
      <c r="E373" s="60">
        <f t="shared" si="90"/>
        <v>33997.19</v>
      </c>
      <c r="F373" s="45">
        <f t="shared" si="72"/>
        <v>576.54114554627552</v>
      </c>
    </row>
    <row r="374" spans="1:6" ht="12.75" customHeight="1" x14ac:dyDescent="0.2">
      <c r="A374" s="63">
        <v>421</v>
      </c>
      <c r="B374" s="64" t="s">
        <v>732</v>
      </c>
      <c r="C374" s="247" t="s">
        <v>733</v>
      </c>
      <c r="D374" s="60">
        <f t="shared" ref="D374:E374" si="91">SUM(D375:D378)</f>
        <v>0</v>
      </c>
      <c r="E374" s="60">
        <f t="shared" si="91"/>
        <v>31227.81</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31227.81</v>
      </c>
      <c r="F378" s="45" t="str">
        <f t="shared" si="72"/>
        <v>-</v>
      </c>
    </row>
    <row r="379" spans="1:6" ht="12.75" customHeight="1" x14ac:dyDescent="0.2">
      <c r="A379" s="63">
        <v>422</v>
      </c>
      <c r="B379" s="64" t="s">
        <v>738</v>
      </c>
      <c r="C379" s="247" t="s">
        <v>739</v>
      </c>
      <c r="D379" s="60">
        <f t="shared" ref="D379:E379" si="92">SUM(D380:D387)</f>
        <v>5896.75</v>
      </c>
      <c r="E379" s="60">
        <f t="shared" si="92"/>
        <v>2769.38</v>
      </c>
      <c r="F379" s="45">
        <f t="shared" si="72"/>
        <v>46.964514351125622</v>
      </c>
    </row>
    <row r="380" spans="1:6" ht="12.75" customHeight="1" x14ac:dyDescent="0.2">
      <c r="A380" s="63">
        <v>4221</v>
      </c>
      <c r="B380" s="64" t="s">
        <v>648</v>
      </c>
      <c r="C380" s="247" t="s">
        <v>740</v>
      </c>
      <c r="D380" s="194">
        <v>5896.75</v>
      </c>
      <c r="E380" s="194">
        <v>2769.38</v>
      </c>
      <c r="F380" s="45">
        <f t="shared" si="72"/>
        <v>46.964514351125622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5896.75</v>
      </c>
      <c r="E418" s="60">
        <f t="shared" si="102"/>
        <v>33997.19</v>
      </c>
      <c r="F418" s="45">
        <f t="shared" si="72"/>
        <v>576.54114554627552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1510</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216682.3</v>
      </c>
      <c r="E422" s="60">
        <f>E6+E308</f>
        <v>207827.71000000002</v>
      </c>
      <c r="F422" s="45">
        <f t="shared" si="72"/>
        <v>95.913561006136646</v>
      </c>
    </row>
    <row r="423" spans="1:6" ht="12.75" customHeight="1" x14ac:dyDescent="0.2">
      <c r="A423" s="63" t="s">
        <v>582</v>
      </c>
      <c r="B423" s="64" t="s">
        <v>805</v>
      </c>
      <c r="C423" s="247" t="s">
        <v>806</v>
      </c>
      <c r="D423" s="60">
        <f t="shared" ref="D423:E423" si="103">D299+D360</f>
        <v>182226.46000000002</v>
      </c>
      <c r="E423" s="60">
        <f t="shared" si="103"/>
        <v>262292.26</v>
      </c>
      <c r="F423" s="45">
        <f t="shared" si="72"/>
        <v>143.93752696507411</v>
      </c>
    </row>
    <row r="424" spans="1:6" ht="12.75" customHeight="1" x14ac:dyDescent="0.2">
      <c r="A424" s="63" t="s">
        <v>582</v>
      </c>
      <c r="B424" s="64" t="s">
        <v>807</v>
      </c>
      <c r="C424" s="247" t="s">
        <v>808</v>
      </c>
      <c r="D424" s="60">
        <f t="shared" ref="D424:E424" si="104">IF(D422&gt;=D423,D422-D423,0)</f>
        <v>34455.839999999967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54464.549999999988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25178.68</v>
      </c>
      <c r="E427" s="60">
        <f t="shared" si="107"/>
        <v>26577.98</v>
      </c>
      <c r="F427" s="45">
        <f t="shared" si="72"/>
        <v>105.55747958193203</v>
      </c>
    </row>
    <row r="428" spans="1:6" ht="24" x14ac:dyDescent="0.2">
      <c r="A428" s="249" t="s">
        <v>816</v>
      </c>
      <c r="B428" s="243" t="s">
        <v>817</v>
      </c>
      <c r="C428" s="250" t="s">
        <v>818</v>
      </c>
      <c r="D428" s="81">
        <f t="shared" ref="D428:E428" si="108">D304+D421</f>
        <v>0</v>
      </c>
      <c r="E428" s="81">
        <f t="shared" si="108"/>
        <v>38882.25</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216682.3</v>
      </c>
      <c r="E643" s="60">
        <f>E422+E430</f>
        <v>207827.71000000002</v>
      </c>
      <c r="F643" s="45">
        <f t="shared" si="109"/>
        <v>95.913561006136646</v>
      </c>
    </row>
    <row r="644" spans="1:6" ht="12.75" customHeight="1" x14ac:dyDescent="0.2">
      <c r="A644" s="63" t="s">
        <v>582</v>
      </c>
      <c r="B644" s="64" t="s">
        <v>1238</v>
      </c>
      <c r="C644" s="247" t="s">
        <v>1239</v>
      </c>
      <c r="D644" s="60">
        <f>D423+D535</f>
        <v>182226.46000000002</v>
      </c>
      <c r="E644" s="60">
        <f>E423+E535</f>
        <v>262292.26</v>
      </c>
      <c r="F644" s="45">
        <f t="shared" si="109"/>
        <v>143.93752696507411</v>
      </c>
    </row>
    <row r="645" spans="1:6" ht="12.75" customHeight="1" x14ac:dyDescent="0.2">
      <c r="A645" s="63" t="s">
        <v>582</v>
      </c>
      <c r="B645" s="64" t="s">
        <v>1240</v>
      </c>
      <c r="C645" s="247" t="s">
        <v>1241</v>
      </c>
      <c r="D645" s="60">
        <f t="shared" ref="D645:E645" si="163">IF(D643&gt;=D644,D643-D644,0)</f>
        <v>34455.839999999967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54464.549999999988</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25178.68</v>
      </c>
      <c r="E648" s="60">
        <f>IF(E427-E426+E642-E641&gt;=0,E427-E426+E642-E641,0)</f>
        <v>26577.98</v>
      </c>
      <c r="F648" s="45">
        <f t="shared" si="109"/>
        <v>105.55747958193203</v>
      </c>
    </row>
    <row r="649" spans="1:6" ht="24" x14ac:dyDescent="0.2">
      <c r="A649" s="63" t="s">
        <v>582</v>
      </c>
      <c r="B649" s="64" t="s">
        <v>1248</v>
      </c>
      <c r="C649" s="247" t="s">
        <v>1249</v>
      </c>
      <c r="D649" s="60">
        <f t="shared" ref="D649:E649" si="165">IF(D645+D647-D646-D648&gt;=0,D645+D647-D646-D648,0)</f>
        <v>9277.1599999999671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81042.529999999984</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3426.16</v>
      </c>
      <c r="E653" s="194">
        <v>0</v>
      </c>
      <c r="F653" s="45">
        <f t="shared" ref="F653:F740" si="167">IF(D653&lt;&gt;0,IF(E653/D653&gt;=100,"&gt;&gt;100",E653/D653*100),"-")</f>
        <v>0</v>
      </c>
    </row>
    <row r="654" spans="1:6" ht="12.75" customHeight="1" x14ac:dyDescent="0.2">
      <c r="A654" s="63" t="s">
        <v>1257</v>
      </c>
      <c r="B654" s="64" t="s">
        <v>1258</v>
      </c>
      <c r="C654" s="247" t="s">
        <v>1257</v>
      </c>
      <c r="D654" s="194">
        <v>0.34</v>
      </c>
      <c r="E654" s="194">
        <v>0</v>
      </c>
      <c r="F654" s="45">
        <f t="shared" si="167"/>
        <v>0</v>
      </c>
    </row>
    <row r="655" spans="1:6" ht="12.75" customHeight="1" x14ac:dyDescent="0.2">
      <c r="A655" s="63" t="s">
        <v>1259</v>
      </c>
      <c r="B655" s="64" t="s">
        <v>1260</v>
      </c>
      <c r="C655" s="247" t="s">
        <v>1259</v>
      </c>
      <c r="D655" s="194">
        <v>3426.5</v>
      </c>
      <c r="E655" s="194">
        <v>0</v>
      </c>
      <c r="F655" s="45">
        <f t="shared" si="167"/>
        <v>0</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10085.120000000001</v>
      </c>
      <c r="E678" s="192">
        <v>6407.44</v>
      </c>
      <c r="F678" s="71">
        <f t="shared" si="167"/>
        <v>63.533601979946688</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2054.5</v>
      </c>
      <c r="E734" s="192">
        <v>2196.48</v>
      </c>
      <c r="F734" s="71">
        <f t="shared" si="167"/>
        <v>106.91068386468727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478.8</v>
      </c>
      <c r="E736" s="194">
        <v>1573.2</v>
      </c>
      <c r="F736" s="45">
        <f t="shared" si="167"/>
        <v>328.57142857142856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1388.36</v>
      </c>
      <c r="E741" s="192">
        <v>2155.37</v>
      </c>
      <c r="F741" s="71">
        <f t="shared" ref="F741:F1006" si="169">IF(D741&lt;&gt;0,IF(E741/D741&gt;=100,"&gt;&gt;100",E741/D741*100),"-")</f>
        <v>155.24575758448819</v>
      </c>
    </row>
    <row r="742" spans="1:6" ht="12.75" customHeight="1" x14ac:dyDescent="0.2">
      <c r="A742" s="70" t="s">
        <v>1414</v>
      </c>
      <c r="B742" s="65" t="s">
        <v>1415</v>
      </c>
      <c r="C742" s="278" t="s">
        <v>1414</v>
      </c>
      <c r="D742" s="192">
        <v>778.54</v>
      </c>
      <c r="E742" s="192">
        <v>117.12</v>
      </c>
      <c r="F742" s="71">
        <f t="shared" si="169"/>
        <v>15.043543042104455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2" zoomScaleNormal="100" workbookViewId="0">
      <selection activeCell="E378" sqref="E3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91731.580000000016</v>
      </c>
      <c r="E6" s="180">
        <f t="shared" si="0"/>
        <v>114174.64</v>
      </c>
      <c r="F6" s="181">
        <f t="shared" ref="F6:F298" si="1">IF(D6&gt;0,IF(E6/D6&gt;=100,"&gt;&gt;100",E6/D6*100),"-")</f>
        <v>124.46601268614361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50530.930000000008</v>
      </c>
      <c r="E7" s="79">
        <f t="shared" si="2"/>
        <v>75292.39</v>
      </c>
      <c r="F7" s="71">
        <f t="shared" si="1"/>
        <v>149.00258119136137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631.45000000000005</v>
      </c>
      <c r="E10" s="192">
        <v>631.45000000000005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631.45000000000005</v>
      </c>
      <c r="E11" s="192">
        <v>631.45000000000005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50530.930000000008</v>
      </c>
      <c r="E12" s="79">
        <f t="shared" si="3"/>
        <v>75292.39</v>
      </c>
      <c r="F12" s="71">
        <f t="shared" si="1"/>
        <v>149.00258119136137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28075.999999999996</v>
      </c>
      <c r="E13" s="79">
        <f t="shared" si="4"/>
        <v>57243.460000000006</v>
      </c>
      <c r="F13" s="71">
        <f t="shared" si="1"/>
        <v>203.88751958968521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53032.52</v>
      </c>
      <c r="E17" s="192">
        <v>84260.33</v>
      </c>
      <c r="F17" s="71">
        <f t="shared" si="1"/>
        <v>158.88426572978241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24956.52</v>
      </c>
      <c r="E18" s="192">
        <v>27016.87</v>
      </c>
      <c r="F18" s="71">
        <f t="shared" si="1"/>
        <v>108.25575841503543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13460.050000000003</v>
      </c>
      <c r="E19" s="79">
        <f t="shared" si="5"/>
        <v>11971.309999999998</v>
      </c>
      <c r="F19" s="71">
        <f t="shared" si="1"/>
        <v>88.939565603396687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42182.86</v>
      </c>
      <c r="E20" s="192">
        <v>44952.24</v>
      </c>
      <c r="F20" s="71">
        <f t="shared" si="1"/>
        <v>106.56517836865493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534.13</v>
      </c>
      <c r="E21" s="192">
        <v>534.13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6460.28</v>
      </c>
      <c r="E22" s="192">
        <v>6460.28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6724.8</v>
      </c>
      <c r="E26" s="192">
        <v>6724.8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42442.02</v>
      </c>
      <c r="E28" s="192">
        <v>46700.14</v>
      </c>
      <c r="F28" s="71">
        <f t="shared" si="1"/>
        <v>110.03279297262478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8994.880000000001</v>
      </c>
      <c r="E29" s="79">
        <f t="shared" si="6"/>
        <v>6077.619999999999</v>
      </c>
      <c r="F29" s="71">
        <f t="shared" si="1"/>
        <v>67.567549539293452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29172.59</v>
      </c>
      <c r="E30" s="192">
        <v>29172.59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20177.71</v>
      </c>
      <c r="E34" s="192">
        <v>23094.97</v>
      </c>
      <c r="F34" s="71">
        <f t="shared" si="1"/>
        <v>114.45783490792564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13315.11</v>
      </c>
      <c r="E54" s="192">
        <v>13977.51</v>
      </c>
      <c r="F54" s="71">
        <f t="shared" si="1"/>
        <v>104.97479930695278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13315.11</v>
      </c>
      <c r="E55" s="192">
        <v>13977.51</v>
      </c>
      <c r="F55" s="71">
        <f t="shared" si="1"/>
        <v>104.97479930695278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41200.65</v>
      </c>
      <c r="E69" s="79">
        <f>E70+E82+E88+E119+E135+E147+E165+E171</f>
        <v>38882.25</v>
      </c>
      <c r="F69" s="71">
        <f t="shared" si="1"/>
        <v>94.37290431097567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41200.65</v>
      </c>
      <c r="E147" s="79">
        <f t="shared" si="24"/>
        <v>38882.25</v>
      </c>
      <c r="F147" s="71">
        <f t="shared" si="1"/>
        <v>94.37290431097567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38882.25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38882.25</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41200.65</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91731.579999999987</v>
      </c>
      <c r="E176" s="79">
        <f>E177+E251</f>
        <v>114174.64</v>
      </c>
      <c r="F176" s="71">
        <f t="shared" si="1"/>
        <v>124.46601268614366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29932.65</v>
      </c>
      <c r="E177" s="79">
        <f>E178+E197+E203+E219+E247+E248</f>
        <v>79051.69</v>
      </c>
      <c r="F177" s="71">
        <f t="shared" si="1"/>
        <v>264.09853454338321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24035.9</v>
      </c>
      <c r="E178" s="79">
        <f>SUM(E179:E181)+E185+E186+SUM(E194:E196)</f>
        <v>36426.730000000003</v>
      </c>
      <c r="F178" s="71">
        <f t="shared" si="1"/>
        <v>151.55134611144163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10107.42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24035.9</v>
      </c>
      <c r="E180" s="192">
        <v>26319.31</v>
      </c>
      <c r="F180" s="71">
        <f t="shared" si="1"/>
        <v>109.49999791977834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5896.75</v>
      </c>
      <c r="E197" s="79">
        <f>SUM(E198:E202)</f>
        <v>2769.38</v>
      </c>
      <c r="F197" s="71">
        <f t="shared" si="1"/>
        <v>46.964514351125622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5896.75</v>
      </c>
      <c r="E199" s="192">
        <v>2769.38</v>
      </c>
      <c r="F199" s="71">
        <f t="shared" ref="F199:F202" si="30">IF(D199&gt;0,IF(E199/D199&gt;=100,"&gt;&gt;100",E199/D199*100),"-")</f>
        <v>46.964514351125622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39855.58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61798.929999999993</v>
      </c>
      <c r="E251" s="79">
        <f>+E252+E255-E264+E274+E291</f>
        <v>35122.949999999997</v>
      </c>
      <c r="F251" s="71">
        <f t="shared" si="1"/>
        <v>56.834236450372202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52521.77</v>
      </c>
      <c r="E252" s="79">
        <f>E253-E254</f>
        <v>77283.23</v>
      </c>
      <c r="F252" s="71">
        <f t="shared" si="1"/>
        <v>147.14513619780902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52521.77</v>
      </c>
      <c r="E253" s="192">
        <v>77283.23</v>
      </c>
      <c r="F253" s="71">
        <f t="shared" si="1"/>
        <v>147.14513619780902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9277.16</v>
      </c>
      <c r="E255" s="79">
        <f>E256-E260</f>
        <v>-81042.53</v>
      </c>
      <c r="F255" s="71">
        <f t="shared" si="1"/>
        <v>-873.57046768623161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11334.42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11334.42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2057.2600000000002</v>
      </c>
      <c r="E260" s="79">
        <f>SUM(E261:E263)</f>
        <v>81042.53</v>
      </c>
      <c r="F260" s="71">
        <f t="shared" si="1"/>
        <v>3939.3431068508598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78273.149999999994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2057.2600000000002</v>
      </c>
      <c r="E262" s="192">
        <v>2769.38</v>
      </c>
      <c r="F262" s="71">
        <f t="shared" si="1"/>
        <v>134.61497331401961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38882.25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38882.25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38882.25</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257622.92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257622.92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41200.65</v>
      </c>
      <c r="E303" s="192">
        <v>38882.25</v>
      </c>
      <c r="F303" s="71">
        <f t="shared" si="43"/>
        <v>94.37290431097567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41200.65</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24035.9</v>
      </c>
      <c r="E337" s="192">
        <v>36426.730000000003</v>
      </c>
      <c r="F337" s="71">
        <f t="shared" si="43"/>
        <v>151.55134611144163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5896.75</v>
      </c>
      <c r="E339" s="192">
        <v>2769.38</v>
      </c>
      <c r="F339" s="71">
        <f t="shared" si="43"/>
        <v>46.964514351125622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32347.09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7508.49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44044.88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8800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257622.92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0" workbookViewId="0">
      <selection activeCell="E83" sqref="E8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182226.46</v>
      </c>
      <c r="E75" s="60">
        <f t="shared" si="15"/>
        <v>262292.26</v>
      </c>
      <c r="F75" s="45">
        <f t="shared" si="1"/>
        <v>143.93752696507414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182226.46</v>
      </c>
      <c r="E81" s="194">
        <v>262292.26</v>
      </c>
      <c r="F81" s="45">
        <f t="shared" si="1"/>
        <v>143.93752696507414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182226.46</v>
      </c>
      <c r="E141" s="81">
        <f t="shared" si="28"/>
        <v>262292.26</v>
      </c>
      <c r="F141" s="61">
        <f t="shared" si="1"/>
        <v>143.93752696507414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9"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29932.65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314599.3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8118.75</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228295.07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133084.38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94762.78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169.18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278.73</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33997.19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44188.29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265480.26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610.26</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215904.24000000002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122976.96000000001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92479.37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169.18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278.73</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37124.559999999998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11841.2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79051.69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79051.69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7508.49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36426.730000000003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2769.38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32347.09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41329</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IVAMARK</cp:lastModifiedBy>
  <cp:lastPrinted>2025-11-26T12:43:51Z</cp:lastPrinted>
  <dcterms:created xsi:type="dcterms:W3CDTF">2022-04-01T05:14:30Z</dcterms:created>
  <dcterms:modified xsi:type="dcterms:W3CDTF">2026-01-28T19:00:35Z</dcterms:modified>
</cp:coreProperties>
</file>